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20" windowWidth="17955" windowHeight="94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2" i="1" l="1"/>
  <c r="D120" i="1"/>
  <c r="D118" i="1"/>
  <c r="D114" i="1"/>
  <c r="D111" i="1"/>
  <c r="D104" i="1"/>
  <c r="D99" i="1"/>
  <c r="D95" i="1"/>
  <c r="D91" i="1"/>
  <c r="D93" i="1"/>
  <c r="D82" i="1"/>
  <c r="C104" i="1"/>
  <c r="C82" i="1"/>
  <c r="C122" i="1"/>
  <c r="C120" i="1"/>
  <c r="C118" i="1"/>
  <c r="C114" i="1"/>
  <c r="C111" i="1"/>
  <c r="C99" i="1"/>
  <c r="C95" i="1"/>
  <c r="C93" i="1"/>
  <c r="C91" i="1"/>
  <c r="C76" i="1"/>
  <c r="C34" i="1"/>
  <c r="C38" i="1"/>
  <c r="C10" i="1"/>
  <c r="C50" i="1"/>
  <c r="C47" i="1"/>
  <c r="C45" i="1"/>
  <c r="C12" i="1"/>
  <c r="D50" i="1"/>
  <c r="D40" i="1"/>
  <c r="D47" i="1"/>
  <c r="D45" i="1"/>
  <c r="D12" i="1"/>
  <c r="D10" i="1"/>
  <c r="D34" i="1"/>
  <c r="D38" i="1"/>
  <c r="D36" i="1"/>
  <c r="D31" i="1"/>
  <c r="D30" i="1" s="1"/>
  <c r="D26" i="1"/>
  <c r="D23" i="1"/>
  <c r="D20" i="1" s="1"/>
  <c r="D14" i="1"/>
  <c r="C65" i="1"/>
  <c r="C55" i="1"/>
  <c r="D55" i="1"/>
  <c r="D76" i="1"/>
  <c r="D65" i="1"/>
  <c r="D57" i="1"/>
  <c r="C57" i="1"/>
  <c r="C41" i="1"/>
  <c r="C40" i="1" s="1"/>
  <c r="C31" i="1"/>
  <c r="C30" i="1" s="1"/>
  <c r="C26" i="1"/>
  <c r="C23" i="1"/>
  <c r="C20" i="1" s="1"/>
  <c r="C14" i="1"/>
  <c r="D29" i="1" l="1"/>
  <c r="D44" i="1"/>
  <c r="C9" i="1"/>
  <c r="D124" i="1"/>
  <c r="C124" i="1"/>
  <c r="D9" i="1"/>
  <c r="D8" i="1" s="1"/>
  <c r="C44" i="1"/>
  <c r="C29" i="1" s="1"/>
  <c r="C54" i="1"/>
  <c r="C53" i="1" s="1"/>
  <c r="D54" i="1"/>
  <c r="D53" i="1" s="1"/>
  <c r="D78" i="1" l="1"/>
  <c r="C8" i="1"/>
  <c r="C78" i="1" s="1"/>
</calcChain>
</file>

<file path=xl/sharedStrings.xml><?xml version="1.0" encoding="utf-8"?>
<sst xmlns="http://schemas.openxmlformats.org/spreadsheetml/2006/main" count="206" uniqueCount="203">
  <si>
    <t>Код дохода</t>
  </si>
  <si>
    <t>Наименование источника доходов</t>
  </si>
  <si>
    <t>1 00 00000 00 0000 000</t>
  </si>
  <si>
    <t>НАЛОГОВЫЕ И НЕНАЛОГОВЫЕ ДОХОДЫ</t>
  </si>
  <si>
    <t>НАЛОГОВЫЕ  ДОХОДЫ</t>
  </si>
  <si>
    <t>1 01 00000 00 0000 000</t>
  </si>
  <si>
    <t xml:space="preserve">Налоги на прибыль, доходы 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</si>
  <si>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</si>
  <si>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</si>
  <si>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</si>
  <si>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</si>
  <si>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</si>
  <si>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</si>
  <si>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</si>
  <si>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</si>
  <si>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</si>
  <si>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</si>
  <si>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</si>
  <si>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</si>
  <si>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</si>
  <si>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</si>
  <si>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</si>
  <si>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</si>
  <si>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</si>
  <si>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</si>
  <si>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</si>
  <si>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</si>
  <si>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</si>
  <si>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</si>
  <si>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</si>
  <si>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</si>
  <si>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1 06 06000 00 0000 110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</si>
  <si>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</si>
  <si>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</si>
  <si>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</si>
  <si>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</si>
  <si>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</si>
  <si>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</si>
  <si>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</si>
  <si>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</si>
  <si>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</si>
  <si>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</si>
  <si>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</si>
  <si>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</si>
  <si>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1 11 00000 00 0000 000</t>
  </si>
  <si>
    <t>Доходы от использования имущества, находящегося в 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</si>
  <si>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</si>
  <si>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</si>
  <si>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</si>
  <si>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</si>
  <si>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1 11 05074 04 0000 120</t>
  </si>
  <si>
    <t xml:space="preserve"> 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</si>
  <si>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</si>
  <si>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</si>
  <si>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</si>
  <si>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</si>
  <si>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</si>
  <si>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</si>
  <si>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</si>
  <si>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</si>
  <si>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</si>
  <si>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</si>
  <si>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</si>
  <si>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</si>
  <si>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</si>
  <si>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</si>
  <si>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</si>
  <si>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</si>
  <si>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 xml:space="preserve">1 13 02064 04 0000 130 </t>
  </si>
  <si>
    <t xml:space="preserve">Доходы, поступающие в порядке возмещения расходов, понесенных в связи с эксплуатацией имущества городских округов 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</si>
  <si>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</si>
  <si>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</si>
  <si>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</si>
  <si>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</si>
  <si>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</si>
  <si>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</si>
  <si>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</si>
  <si>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</si>
  <si>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</si>
  <si>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</si>
  <si>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</si>
  <si>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</si>
  <si>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</si>
  <si>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</si>
  <si>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</si>
  <si>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</si>
  <si>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</si>
  <si>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1 17 05040 04 0000 180</t>
  </si>
  <si>
    <t>Прочие неналоговые доходы бюджетов городских округов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</si>
  <si>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</si>
  <si>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</si>
  <si>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</si>
  <si>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</si>
  <si>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</si>
  <si>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 Российской Федерации (межбюджетные субсидии)</t>
  </si>
  <si>
    <t>2 02 20302 04 0000 150</t>
  </si>
  <si>
    <t>2 02 25497 04 0000 150</t>
  </si>
  <si>
    <t>2 02 30000 00 0000 150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</si>
  <si>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</si>
  <si>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</si>
  <si>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</si>
  <si>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</si>
  <si>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2 02 35260 04 0000 150</t>
  </si>
  <si>
    <t>2 02 30029 04 0000 150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</si>
  <si>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хозяйства.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</si>
  <si>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 краевого бюджета.</t>
  </si>
  <si>
    <t>Субсидии бюджетам муниципальных образований  Приморского края на социальные выплаты  молодым семьям для приобретения (строительства) стандартного жилья</t>
  </si>
  <si>
    <t>Субсидии бюджетам муниципальных образований  Приморского края на поддержку муниципальных программ формирования современной городской среды.</t>
  </si>
  <si>
    <t>Субвенции  бюджетам субъектов Российской Федерации и муниципальных образований - итого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</si>
  <si>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детьми,осваивающими образовательные программы дошкольного образования в организациях, осуществляющих образовательную деятельность.</t>
  </si>
  <si>
    <t>Субвенциидля финансового обеспечения переданных исполнительно-распорядительным органам муниципальных образований Приморского края  государственных полномочий по составлению (изменению) списков кандидатов в присяжные заседатели федеральных судов общей юрисдикции.</t>
  </si>
  <si>
    <t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семью.</t>
  </si>
  <si>
    <t xml:space="preserve">Субвенции бюджетам городских округов на  организацию  горячего  питания обучающихся, получающих начальное общее образование в государственных и муниципальных образовательных организациях </t>
  </si>
  <si>
    <t>Субвенция на проведение Всероссийской переписи населения</t>
  </si>
  <si>
    <t>Иные межбюджетные трансферты</t>
  </si>
  <si>
    <t>Межбюджетные трансферты бюджетам городских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</si>
  <si>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ВСЕГО:</t>
  </si>
  <si>
    <t>2 02 20299 04 0000 150</t>
  </si>
  <si>
    <t>2 02 25555 04 0000 150</t>
  </si>
  <si>
    <t>2 02 29999 04 0000 150</t>
  </si>
  <si>
    <t xml:space="preserve">2 02 35304 04 0000 150                         </t>
  </si>
  <si>
    <t>2 02 40000 00 0000 150</t>
  </si>
  <si>
    <t>2 02 45303 04 0000 150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</si>
  <si>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тыс.человек</t>
  </si>
  <si>
    <t>Прочие субсидии бюджетам городских округов</t>
  </si>
  <si>
    <t>2 02 25467 04 0000 150</t>
  </si>
  <si>
    <t>2 02 35469 04 0000 150</t>
  </si>
  <si>
    <t>2 02 45453 04 0000 150</t>
  </si>
  <si>
    <t>Субсидии на создание виртуальных концертных залов</t>
  </si>
  <si>
    <t>2 02 35082 04 0000 150</t>
  </si>
  <si>
    <t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</si>
  <si>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2 02 36900 04 0000 150</t>
  </si>
  <si>
    <t>Единая субвенция</t>
  </si>
  <si>
    <t>2 02 10000 00 0000 150</t>
  </si>
  <si>
    <t>Дотации бюджетам субъектов Российской Федерации и муниципальных образований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</si>
  <si>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</si>
  <si>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</si>
  <si>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</si>
  <si>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План</t>
  </si>
  <si>
    <r>
      <t xml:space="preserve">2 02 35120 04 0000 </t>
    </r>
    <r>
      <rPr>
        <sz val="11"/>
        <color theme="1"/>
        <rFont val="Calibri"/>
        <family val="2"/>
        <charset val="204"/>
        <scheme val="minor"/>
      </rPr>
      <t>150</t>
    </r>
  </si>
  <si>
    <t xml:space="preserve">Оценка ожидаемого исполнения бюджета Лесозаводского городского округа за 2021 год </t>
  </si>
  <si>
    <t xml:space="preserve">Ожидаемое </t>
  </si>
  <si>
    <t>Общегосударственные вопросы</t>
  </si>
  <si>
    <t xml:space="preserve">Функционирование высшего должностного лица </t>
  </si>
  <si>
    <t xml:space="preserve">Функционирование  законодательных (представительных) органов государственной власти и представительных 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</si>
  <si>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</si>
  <si>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</si>
  <si>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</si>
  <si>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 оборона</t>
  </si>
  <si>
    <t>Мобилизационная подготовка экономики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</si>
  <si>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</si>
  <si>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</si>
  <si>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</si>
  <si>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</si>
  <si>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</si>
  <si>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</si>
  <si>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</si>
  <si>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</si>
  <si>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</si>
  <si>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</si>
  <si>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</si>
  <si>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</si>
  <si>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</si>
  <si>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Дополнительное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</si>
  <si>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</si>
  <si>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</si>
  <si>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</si>
  <si>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</si>
  <si>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</si>
  <si>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</si>
  <si>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</si>
  <si>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</si>
  <si>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 обеспечение населения</t>
  </si>
  <si>
    <t>Охрана семьи и детства</t>
  </si>
  <si>
    <t>Физическая культура и спорт</t>
  </si>
  <si>
    <t>Массовый спорт</t>
  </si>
  <si>
    <t>Средства массовой информации</t>
  </si>
  <si>
    <t>Обслуживание государственного и муниципального долга</t>
  </si>
  <si>
    <t>Периодическая печать и издательства</t>
  </si>
  <si>
    <t>Обслуживание государственного внутреннего и муниципального долга</t>
  </si>
  <si>
    <t>Итого расходов:</t>
  </si>
  <si>
    <t>Доходы</t>
  </si>
  <si>
    <t>Расходы</t>
  </si>
  <si>
    <t xml:space="preserve">Оценка ожидаемого исполнения бюджета Лесозаводского городского округа за 2021 год произведена с учетом утвержденных межбюджетных трансфертов из краевого бюджета по состоянию на 1.10.2021г. </t>
  </si>
  <si>
    <t>01 00</t>
  </si>
  <si>
    <t>02 00</t>
  </si>
  <si>
    <t>03 00</t>
  </si>
  <si>
    <t>04 00</t>
  </si>
  <si>
    <t>05 00</t>
  </si>
  <si>
    <t>07 00</t>
  </si>
  <si>
    <t>08 00</t>
  </si>
  <si>
    <t>10 00</t>
  </si>
  <si>
    <t>11 00</t>
  </si>
  <si>
    <t>12 00</t>
  </si>
  <si>
    <t>13 00</t>
  </si>
  <si>
    <t>Раздел</t>
  </si>
  <si>
    <t>Ожидаемое</t>
  </si>
  <si>
    <t>Функционирование Правительства Российской Федерации, высших органов исполнительной власти субъектов РФ,местных администраций</t>
  </si>
  <si>
    <t>Обеспечение проведения выборов и референдумов</t>
  </si>
  <si>
    <t>Резервный фонд</t>
  </si>
  <si>
    <t>Общее образование</t>
  </si>
  <si>
    <t>Начальник финансового управления                                                 В.Г. Синюкова</t>
  </si>
  <si>
    <t>Наименование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</si>
</sst>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shrinkToFit="1"/>
    </xf>
    <xf numFmtId="0" fontId="1" fillId="2" borderId="1" xfId="0" applyFont="1" applyFill="1" applyBorder="1" applyAlignment="1">
      <alignment horizontal="justify" vertical="top" shrinkToFit="1"/>
    </xf>
    <xf numFmtId="0" fontId="0" fillId="0" borderId="0" xfId="0" applyFont="1"/>
    <xf numFmtId="0" fontId="3" fillId="0" borderId="1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top" shrinkToFit="1"/>
    </xf>
    <xf numFmtId="0" fontId="3" fillId="2" borderId="1" xfId="0" applyFont="1" applyFill="1" applyBorder="1" applyAlignment="1">
      <alignment horizontal="justify" vertical="top" shrinkToFit="1"/>
    </xf>
    <xf numFmtId="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top" shrinkToFit="1"/>
    </xf>
    <xf numFmtId="4" fontId="1" fillId="2" borderId="1" xfId="0" applyNumberFormat="1" applyFont="1" applyFill="1" applyBorder="1" applyAlignment="1">
      <alignment horizontal="center" vertical="center" shrinkToFit="1"/>
    </xf>
    <xf numFmtId="164" fontId="3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shrinkToFit="1"/>
    </xf>
    <xf numFmtId="0" fontId="4" fillId="2" borderId="1" xfId="0" applyFont="1" applyFill="1" applyBorder="1" applyAlignment="1">
      <alignment horizontal="justify" vertical="top" shrinkToFit="1"/>
    </xf>
    <xf numFmtId="0" fontId="3" fillId="2" borderId="3" xfId="0" applyFont="1" applyFill="1" applyBorder="1" applyAlignment="1">
      <alignment horizontal="justify" vertical="top" shrinkToFi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4" fillId="2" borderId="4" xfId="0" applyFont="1" applyFill="1" applyBorder="1" applyAlignment="1">
      <alignment horizontal="justify" vertical="top" shrinkToFi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0" fontId="6" fillId="3" borderId="2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shrinkToFit="1"/>
    </xf>
    <xf numFmtId="4" fontId="0" fillId="0" borderId="0" xfId="0" applyNumberFormat="1" applyFill="1" applyBorder="1"/>
    <xf numFmtId="0" fontId="3" fillId="0" borderId="0" xfId="0" applyFont="1" applyAlignment="1">
      <alignment horizontal="center"/>
    </xf>
    <xf numFmtId="0" fontId="8" fillId="0" borderId="0" xfId="0" applyFont="1" applyAlignment="1">
      <alignment shrinkToFit="1"/>
    </xf>
    <xf numFmtId="4" fontId="8" fillId="0" borderId="0" xfId="0" applyNumberFormat="1" applyFont="1" applyAlignment="1">
      <alignment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justify" vertical="center" shrinkToFit="1"/>
    </xf>
    <xf numFmtId="4" fontId="4" fillId="2" borderId="1" xfId="0" applyNumberFormat="1" applyFont="1" applyFill="1" applyBorder="1" applyAlignment="1">
      <alignment horizontal="center" vertical="center" shrinkToFit="1"/>
    </xf>
    <xf numFmtId="4" fontId="0" fillId="0" borderId="1" xfId="0" applyNumberFormat="1" applyFont="1" applyBorder="1" applyAlignment="1">
      <alignment vertical="center" shrinkToFit="1"/>
    </xf>
    <xf numFmtId="4" fontId="8" fillId="0" borderId="1" xfId="0" applyNumberFormat="1" applyFont="1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shrinkToFit="1"/>
    </xf>
    <xf numFmtId="0" fontId="9" fillId="2" borderId="1" xfId="0" applyFont="1" applyFill="1" applyBorder="1" applyAlignment="1">
      <alignment horizontal="justify" vertical="top" shrinkToFit="1"/>
    </xf>
    <xf numFmtId="4" fontId="9" fillId="2" borderId="1" xfId="0" applyNumberFormat="1" applyFont="1" applyFill="1" applyBorder="1" applyAlignment="1">
      <alignment horizontal="center" vertical="center" shrinkToFit="1"/>
    </xf>
    <xf numFmtId="0" fontId="0" fillId="0" borderId="0" xfId="0" applyFont="1" applyAlignment="1">
      <alignment shrinkToFit="1"/>
    </xf>
    <xf numFmtId="4" fontId="0" fillId="0" borderId="0" xfId="0" applyNumberFormat="1" applyFont="1" applyAlignment="1">
      <alignment shrinkToFit="1"/>
    </xf>
    <xf numFmtId="4" fontId="10" fillId="0" borderId="1" xfId="0" applyNumberFormat="1" applyFont="1" applyBorder="1" applyAlignment="1">
      <alignment vertical="center" shrinkToFit="1"/>
    </xf>
    <xf numFmtId="0" fontId="10" fillId="0" borderId="0" xfId="0" applyFont="1" applyAlignment="1">
      <alignment shrinkToFit="1"/>
    </xf>
    <xf numFmtId="4" fontId="10" fillId="0" borderId="0" xfId="0" applyNumberFormat="1" applyFont="1" applyAlignment="1">
      <alignment shrinkToFit="1"/>
    </xf>
    <xf numFmtId="4" fontId="11" fillId="0" borderId="1" xfId="0" applyNumberFormat="1" applyFont="1" applyBorder="1" applyAlignment="1">
      <alignment vertical="center" shrinkToFit="1"/>
    </xf>
    <xf numFmtId="0" fontId="11" fillId="0" borderId="0" xfId="0" applyFont="1" applyAlignment="1">
      <alignment shrinkToFit="1"/>
    </xf>
    <xf numFmtId="4" fontId="11" fillId="0" borderId="0" xfId="0" applyNumberFormat="1" applyFont="1" applyAlignment="1">
      <alignment shrinkToFit="1"/>
    </xf>
    <xf numFmtId="0" fontId="10" fillId="0" borderId="0" xfId="0" applyFont="1" applyAlignment="1">
      <alignment vertical="center" shrinkToFit="1"/>
    </xf>
    <xf numFmtId="4" fontId="10" fillId="0" borderId="0" xfId="0" applyNumberFormat="1" applyFont="1" applyAlignment="1">
      <alignment vertical="center" shrinkToFit="1"/>
    </xf>
    <xf numFmtId="4" fontId="3" fillId="0" borderId="1" xfId="0" applyNumberFormat="1" applyFont="1" applyBorder="1" applyAlignment="1">
      <alignment vertical="center" shrinkToFit="1"/>
    </xf>
    <xf numFmtId="0" fontId="1" fillId="0" borderId="5" xfId="0" applyFont="1" applyBorder="1" applyAlignment="1">
      <alignment horizontal="center"/>
    </xf>
    <xf numFmtId="4" fontId="0" fillId="2" borderId="1" xfId="0" applyNumberFormat="1" applyFont="1" applyFill="1" applyBorder="1" applyAlignment="1">
      <alignment vertical="center" shrinkToFit="1"/>
    </xf>
    <xf numFmtId="4" fontId="0" fillId="2" borderId="1" xfId="0" applyNumberFormat="1" applyFont="1" applyFill="1" applyBorder="1" applyAlignment="1">
      <alignment vertical="center"/>
    </xf>
    <xf numFmtId="4" fontId="3" fillId="2" borderId="3" xfId="0" applyNumberFormat="1" applyFont="1" applyFill="1" applyBorder="1" applyAlignment="1">
      <alignment horizontal="center" vertical="center" shrinkToFit="1"/>
    </xf>
    <xf numFmtId="4" fontId="4" fillId="2" borderId="4" xfId="0" applyNumberFormat="1" applyFont="1" applyFill="1" applyBorder="1" applyAlignment="1">
      <alignment horizontal="center" vertical="center" shrinkToFit="1"/>
    </xf>
    <xf numFmtId="4" fontId="1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0" fillId="2" borderId="0" xfId="0" applyNumberFormat="1" applyFill="1" applyAlignment="1">
      <alignment shrinkToFit="1"/>
    </xf>
    <xf numFmtId="4" fontId="0" fillId="2" borderId="0" xfId="0" applyNumberFormat="1" applyFill="1"/>
    <xf numFmtId="4" fontId="7" fillId="2" borderId="0" xfId="0" applyNumberFormat="1" applyFont="1" applyFill="1"/>
    <xf numFmtId="4" fontId="0" fillId="2" borderId="0" xfId="0" applyNumberFormat="1" applyFont="1" applyFill="1"/>
    <xf numFmtId="4" fontId="0" fillId="2" borderId="0" xfId="0" applyNumberFormat="1" applyFont="1" applyFill="1" applyBorder="1"/>
    <xf numFmtId="4" fontId="1" fillId="2" borderId="1" xfId="0" applyNumberFormat="1" applyFont="1" applyFill="1" applyBorder="1" applyAlignment="1">
      <alignment horizontal="center" vertical="top" shrinkToFit="1"/>
    </xf>
    <xf numFmtId="4" fontId="0" fillId="0" borderId="1" xfId="0" applyNumberFormat="1" applyFont="1" applyBorder="1" applyAlignment="1">
      <alignment vertical="top" shrinkToFit="1"/>
    </xf>
    <xf numFmtId="0" fontId="1" fillId="2" borderId="1" xfId="0" applyFont="1" applyFill="1" applyBorder="1" applyAlignment="1">
      <alignment horizontal="center" shrinkToFit="1"/>
    </xf>
    <xf numFmtId="0" fontId="1" fillId="2" borderId="1" xfId="0" applyFont="1" applyFill="1" applyBorder="1" applyAlignment="1">
      <alignment horizontal="justify" shrinkToFit="1"/>
    </xf>
    <xf numFmtId="4" fontId="1" fillId="2" borderId="1" xfId="0" applyNumberFormat="1" applyFont="1" applyFill="1" applyBorder="1" applyAlignment="1">
      <alignment horizontal="center" shrinkToFit="1"/>
    </xf>
    <xf numFmtId="4" fontId="0" fillId="0" borderId="1" xfId="0" applyNumberFormat="1" applyFont="1" applyBorder="1" applyAlignment="1">
      <alignment shrinkToFit="1"/>
    </xf>
    <xf numFmtId="0" fontId="0" fillId="0" borderId="0" xfId="0" applyAlignment="1">
      <alignment vertical="top" shrinkToFit="1"/>
    </xf>
    <xf numFmtId="4" fontId="0" fillId="0" borderId="0" xfId="0" applyNumberFormat="1" applyAlignment="1">
      <alignment vertical="top" shrinkToFit="1"/>
    </xf>
    <xf numFmtId="4" fontId="4" fillId="2" borderId="1" xfId="0" applyNumberFormat="1" applyFont="1" applyFill="1" applyBorder="1" applyAlignment="1">
      <alignment horizontal="center" vertical="top" shrinkToFit="1"/>
    </xf>
    <xf numFmtId="4" fontId="10" fillId="0" borderId="1" xfId="0" applyNumberFormat="1" applyFont="1" applyBorder="1" applyAlignment="1">
      <alignment vertical="top" shrinkToFit="1"/>
    </xf>
    <xf numFmtId="0" fontId="10" fillId="0" borderId="0" xfId="0" applyFont="1" applyAlignment="1">
      <alignment vertical="top" shrinkToFit="1"/>
    </xf>
    <xf numFmtId="4" fontId="10" fillId="0" borderId="0" xfId="0" applyNumberFormat="1" applyFont="1" applyAlignment="1">
      <alignment vertical="top" shrinkToFit="1"/>
    </xf>
    <xf numFmtId="16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top" shrinkToFit="1"/>
    </xf>
    <xf numFmtId="4" fontId="8" fillId="0" borderId="1" xfId="0" applyNumberFormat="1" applyFont="1" applyBorder="1" applyAlignment="1">
      <alignment vertical="top" shrinkToFit="1"/>
    </xf>
    <xf numFmtId="0" fontId="8" fillId="0" borderId="0" xfId="0" applyFont="1" applyAlignment="1">
      <alignment vertical="top" shrinkToFit="1"/>
    </xf>
    <xf numFmtId="4" fontId="8" fillId="0" borderId="0" xfId="0" applyNumberFormat="1" applyFont="1" applyAlignment="1">
      <alignment vertical="top" shrinkToFit="1"/>
    </xf>
    <xf numFmtId="164" fontId="3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justify" wrapText="1"/>
    </xf>
    <xf numFmtId="4" fontId="1" fillId="2" borderId="1" xfId="0" applyNumberFormat="1" applyFont="1" applyFill="1" applyBorder="1" applyAlignment="1">
      <alignment horizontal="center"/>
    </xf>
    <xf numFmtId="4" fontId="0" fillId="2" borderId="1" xfId="0" applyNumberFormat="1" applyFont="1" applyFill="1" applyBorder="1" applyAlignment="1"/>
    <xf numFmtId="0" fontId="0" fillId="0" borderId="0" xfId="0" applyAlignment="1"/>
    <xf numFmtId="4" fontId="0" fillId="0" borderId="0" xfId="0" applyNumberFormat="1" applyAlignment="1"/>
    <xf numFmtId="0" fontId="1" fillId="2" borderId="3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top"/>
    </xf>
    <xf numFmtId="4" fontId="0" fillId="2" borderId="1" xfId="0" applyNumberFormat="1" applyFont="1" applyFill="1" applyBorder="1" applyAlignment="1">
      <alignment vertical="top"/>
    </xf>
    <xf numFmtId="0" fontId="0" fillId="0" borderId="0" xfId="0" applyAlignment="1">
      <alignment vertical="top"/>
    </xf>
    <xf numFmtId="4" fontId="0" fillId="0" borderId="0" xfId="0" applyNumberFormat="1" applyAlignment="1">
      <alignment vertical="top"/>
    </xf>
    <xf numFmtId="0" fontId="3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4" fontId="2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8" fillId="0" borderId="0" xfId="0" applyFont="1"/>
    <xf numFmtId="4" fontId="8" fillId="0" borderId="0" xfId="0" applyNumberFormat="1" applyFont="1"/>
    <xf numFmtId="4" fontId="3" fillId="0" borderId="1" xfId="0" applyNumberFormat="1" applyFont="1" applyBorder="1" applyAlignment="1">
      <alignment vertical="top"/>
    </xf>
    <xf numFmtId="4" fontId="0" fillId="0" borderId="0" xfId="0" applyNumberFormat="1" applyAlignment="1">
      <alignment vertical="center"/>
    </xf>
    <xf numFmtId="4" fontId="1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8" fillId="0" borderId="0" xfId="0" applyNumberFormat="1" applyFont="1" applyFill="1"/>
    <xf numFmtId="4" fontId="0" fillId="0" borderId="0" xfId="0" applyNumberFormat="1" applyFill="1"/>
    <xf numFmtId="4" fontId="0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tabSelected="1" workbookViewId="0">
      <selection activeCell="K104" sqref="G104:K128"/>
    </sheetView>
  </sheetViews>
  <sheetFormatPr defaultRowHeight="15" x14ac:dyDescent="0.25"/>
  <cols>
    <col min="1" max="1" width="24.28515625" customWidth="1"/>
    <col min="2" max="2" width="72.42578125" customWidth="1"/>
    <col min="3" max="3" width="15.5703125" style="42" customWidth="1"/>
    <col min="4" max="4" width="16.28515625" style="42" customWidth="1"/>
    <col min="5" max="5" width="11" customWidth="1"/>
    <col min="6" max="6" width="11.42578125" style="31" customWidth="1"/>
    <col min="7" max="7" width="10.5703125" style="31" customWidth="1"/>
    <col min="8" max="8" width="8.85546875" style="31" customWidth="1"/>
    <col min="9" max="9" width="7.85546875" style="31" customWidth="1"/>
    <col min="10" max="10" width="7.28515625" style="31" customWidth="1"/>
    <col min="11" max="11" width="9.28515625" style="31" customWidth="1"/>
    <col min="13" max="13" width="11.42578125" bestFit="1" customWidth="1"/>
  </cols>
  <sheetData>
    <row r="1" spans="1:11" ht="16.5" customHeight="1" x14ac:dyDescent="0.25">
      <c r="A1" s="118" t="s">
        <v>140</v>
      </c>
      <c r="B1" s="118"/>
      <c r="C1" s="118"/>
      <c r="D1" s="43"/>
    </row>
    <row r="2" spans="1:11" ht="16.5" customHeight="1" x14ac:dyDescent="0.25">
      <c r="A2" s="34"/>
      <c r="B2" s="34"/>
      <c r="C2" s="34"/>
      <c r="D2" s="43"/>
    </row>
    <row r="3" spans="1:11" s="1" customFormat="1" ht="33" customHeight="1" x14ac:dyDescent="0.25">
      <c r="A3" s="117" t="s">
        <v>183</v>
      </c>
      <c r="B3" s="117"/>
      <c r="C3" s="117"/>
      <c r="D3" s="117"/>
      <c r="E3"/>
      <c r="F3" s="32"/>
      <c r="G3" s="32"/>
      <c r="H3" s="32"/>
      <c r="I3" s="32"/>
      <c r="J3" s="32"/>
      <c r="K3" s="32"/>
    </row>
    <row r="4" spans="1:11" s="1" customFormat="1" ht="20.25" customHeight="1" x14ac:dyDescent="0.25">
      <c r="A4" s="114"/>
      <c r="B4" s="114"/>
      <c r="C4" s="114"/>
      <c r="D4" s="114"/>
      <c r="E4"/>
      <c r="F4" s="32"/>
      <c r="G4" s="32"/>
      <c r="H4" s="32"/>
      <c r="I4" s="32"/>
      <c r="J4" s="32"/>
      <c r="K4" s="32"/>
    </row>
    <row r="5" spans="1:11" s="1" customFormat="1" x14ac:dyDescent="0.25">
      <c r="A5" s="60"/>
      <c r="B5" s="103" t="s">
        <v>181</v>
      </c>
      <c r="C5" s="60"/>
      <c r="D5" s="60"/>
      <c r="E5"/>
      <c r="F5" s="32"/>
      <c r="G5" s="32"/>
      <c r="H5" s="32"/>
      <c r="I5" s="32"/>
      <c r="J5" s="32"/>
      <c r="K5" s="32"/>
    </row>
    <row r="6" spans="1:11" s="1" customFormat="1" x14ac:dyDescent="0.25">
      <c r="A6" s="60"/>
      <c r="B6" s="60"/>
      <c r="C6" s="60"/>
      <c r="D6" s="60"/>
      <c r="E6"/>
      <c r="F6" s="32"/>
      <c r="G6" s="32"/>
      <c r="H6" s="32"/>
      <c r="I6" s="32"/>
      <c r="J6" s="32"/>
      <c r="K6" s="32"/>
    </row>
    <row r="7" spans="1:11" s="1" customFormat="1" x14ac:dyDescent="0.25">
      <c r="A7" s="4" t="s">
        <v>0</v>
      </c>
      <c r="B7" s="4" t="s">
        <v>1</v>
      </c>
      <c r="C7" s="4" t="s">
        <v>138</v>
      </c>
      <c r="D7" s="59" t="s">
        <v>141</v>
      </c>
      <c r="F7" s="32"/>
      <c r="G7" s="32"/>
      <c r="H7" s="32"/>
      <c r="I7" s="32"/>
      <c r="J7" s="32"/>
      <c r="K7" s="32"/>
    </row>
    <row r="8" spans="1:11" s="1" customFormat="1" x14ac:dyDescent="0.25">
      <c r="A8" s="5" t="s">
        <v>2</v>
      </c>
      <c r="B8" s="6" t="s">
        <v>3</v>
      </c>
      <c r="C8" s="7">
        <f>C9+C29</f>
        <v>540510.65999999992</v>
      </c>
      <c r="D8" s="7">
        <f>D9+D29</f>
        <v>538277</v>
      </c>
      <c r="F8" s="32"/>
      <c r="G8" s="32"/>
      <c r="H8" s="32"/>
      <c r="I8" s="32"/>
      <c r="J8" s="32"/>
      <c r="K8" s="32"/>
    </row>
    <row r="9" spans="1:11" s="35" customFormat="1" x14ac:dyDescent="0.25">
      <c r="A9" s="5"/>
      <c r="B9" s="6" t="s">
        <v>4</v>
      </c>
      <c r="C9" s="7">
        <f>C10+C14+C12+C20+C26</f>
        <v>503535.66</v>
      </c>
      <c r="D9" s="41">
        <f>D10+D14+D20+D26+D12</f>
        <v>497602</v>
      </c>
      <c r="F9" s="36"/>
      <c r="G9" s="36"/>
      <c r="H9" s="36"/>
      <c r="I9" s="36"/>
      <c r="J9" s="36"/>
      <c r="K9" s="36"/>
    </row>
    <row r="10" spans="1:11" s="35" customFormat="1" x14ac:dyDescent="0.25">
      <c r="A10" s="5" t="s">
        <v>5</v>
      </c>
      <c r="B10" s="6" t="s">
        <v>6</v>
      </c>
      <c r="C10" s="8">
        <f>C11</f>
        <v>425761.66</v>
      </c>
      <c r="D10" s="41">
        <f>D11</f>
        <v>415440</v>
      </c>
      <c r="F10" s="36"/>
      <c r="G10" s="36"/>
      <c r="H10" s="36"/>
      <c r="I10" s="36"/>
      <c r="J10" s="36"/>
      <c r="K10" s="36"/>
    </row>
    <row r="11" spans="1:11" s="1" customFormat="1" x14ac:dyDescent="0.25">
      <c r="A11" s="9" t="s">
        <v>7</v>
      </c>
      <c r="B11" s="2" t="s">
        <v>8</v>
      </c>
      <c r="C11" s="10">
        <v>425761.66</v>
      </c>
      <c r="D11" s="40">
        <v>415440</v>
      </c>
      <c r="F11" s="32"/>
      <c r="G11" s="32"/>
      <c r="H11" s="32"/>
      <c r="I11" s="32"/>
      <c r="J11" s="32"/>
      <c r="K11" s="32"/>
    </row>
    <row r="12" spans="1:11" s="35" customFormat="1" ht="28.5" x14ac:dyDescent="0.25">
      <c r="A12" s="5" t="s">
        <v>9</v>
      </c>
      <c r="B12" s="6" t="s">
        <v>10</v>
      </c>
      <c r="C12" s="11">
        <f>C13</f>
        <v>25010</v>
      </c>
      <c r="D12" s="41">
        <f>D13</f>
        <v>25010</v>
      </c>
      <c r="F12" s="36"/>
      <c r="G12" s="36"/>
      <c r="H12" s="36"/>
      <c r="I12" s="36"/>
      <c r="J12" s="36"/>
      <c r="K12" s="36"/>
    </row>
    <row r="13" spans="1:11" s="1" customFormat="1" ht="30" x14ac:dyDescent="0.25">
      <c r="A13" s="9" t="s">
        <v>11</v>
      </c>
      <c r="B13" s="2" t="s">
        <v>12</v>
      </c>
      <c r="C13" s="44">
        <v>25010</v>
      </c>
      <c r="D13" s="40">
        <v>25010</v>
      </c>
      <c r="F13" s="32"/>
      <c r="G13" s="32"/>
      <c r="H13" s="32"/>
      <c r="I13" s="32"/>
      <c r="J13" s="32"/>
      <c r="K13" s="32"/>
    </row>
    <row r="14" spans="1:11" s="49" customFormat="1" x14ac:dyDescent="0.25">
      <c r="A14" s="5" t="s">
        <v>13</v>
      </c>
      <c r="B14" s="6" t="s">
        <v>14</v>
      </c>
      <c r="C14" s="11">
        <f>C15+C16+C17+C19</f>
        <v>14910</v>
      </c>
      <c r="D14" s="11">
        <f>D15+D16+D17+D19</f>
        <v>19722</v>
      </c>
      <c r="F14" s="50"/>
      <c r="G14" s="50"/>
      <c r="H14" s="50"/>
      <c r="I14" s="50"/>
      <c r="J14" s="50"/>
      <c r="K14" s="50"/>
    </row>
    <row r="15" spans="1:11" s="1" customFormat="1" x14ac:dyDescent="0.25">
      <c r="A15" s="75" t="s">
        <v>15</v>
      </c>
      <c r="B15" s="76" t="s">
        <v>16</v>
      </c>
      <c r="C15" s="77">
        <v>5892</v>
      </c>
      <c r="D15" s="78">
        <v>6200</v>
      </c>
      <c r="F15" s="32"/>
      <c r="G15" s="32"/>
      <c r="H15" s="32"/>
      <c r="I15" s="32"/>
      <c r="J15" s="32"/>
      <c r="K15" s="32"/>
    </row>
    <row r="16" spans="1:11" s="1" customFormat="1" x14ac:dyDescent="0.25">
      <c r="A16" s="9" t="s">
        <v>17</v>
      </c>
      <c r="B16" s="2" t="s">
        <v>18</v>
      </c>
      <c r="C16" s="10">
        <v>1918</v>
      </c>
      <c r="D16" s="40">
        <v>2810</v>
      </c>
      <c r="F16" s="32"/>
      <c r="G16" s="32"/>
      <c r="H16" s="32"/>
      <c r="I16" s="32"/>
      <c r="J16" s="32"/>
      <c r="K16" s="32"/>
    </row>
    <row r="17" spans="1:11" s="1" customFormat="1" ht="19.5" customHeight="1" x14ac:dyDescent="0.25">
      <c r="A17" s="75" t="s">
        <v>19</v>
      </c>
      <c r="B17" s="76" t="s">
        <v>20</v>
      </c>
      <c r="C17" s="85">
        <v>6000</v>
      </c>
      <c r="D17" s="78">
        <v>9215</v>
      </c>
      <c r="F17" s="32"/>
      <c r="G17" s="32"/>
      <c r="H17" s="32"/>
      <c r="I17" s="32"/>
      <c r="J17" s="32"/>
      <c r="K17" s="32"/>
    </row>
    <row r="18" spans="1:11" s="1" customFormat="1" ht="30" x14ac:dyDescent="0.25">
      <c r="A18" s="75" t="s">
        <v>21</v>
      </c>
      <c r="B18" s="76" t="s">
        <v>22</v>
      </c>
      <c r="C18" s="85">
        <v>6000</v>
      </c>
      <c r="D18" s="78">
        <v>9215</v>
      </c>
      <c r="F18" s="32"/>
      <c r="G18" s="32"/>
      <c r="H18" s="32"/>
      <c r="I18" s="32"/>
      <c r="J18" s="32"/>
      <c r="K18" s="32"/>
    </row>
    <row r="19" spans="1:11" s="1" customFormat="1" ht="30" x14ac:dyDescent="0.25">
      <c r="A19" s="75" t="s">
        <v>23</v>
      </c>
      <c r="B19" s="76" t="s">
        <v>24</v>
      </c>
      <c r="C19" s="77">
        <v>1100</v>
      </c>
      <c r="D19" s="78">
        <v>1497</v>
      </c>
      <c r="F19" s="32"/>
      <c r="G19" s="32"/>
      <c r="H19" s="32"/>
      <c r="I19" s="32"/>
      <c r="J19" s="32"/>
      <c r="K19" s="32"/>
    </row>
    <row r="20" spans="1:11" s="35" customFormat="1" x14ac:dyDescent="0.25">
      <c r="A20" s="5" t="s">
        <v>25</v>
      </c>
      <c r="B20" s="6" t="s">
        <v>26</v>
      </c>
      <c r="C20" s="8">
        <f>C21+C23</f>
        <v>32857</v>
      </c>
      <c r="D20" s="41">
        <f>D21+D23</f>
        <v>31420</v>
      </c>
      <c r="F20" s="36"/>
      <c r="G20" s="36"/>
      <c r="H20" s="36"/>
      <c r="I20" s="36"/>
      <c r="J20" s="36"/>
      <c r="K20" s="36"/>
    </row>
    <row r="21" spans="1:11" s="52" customFormat="1" x14ac:dyDescent="0.25">
      <c r="A21" s="12" t="s">
        <v>27</v>
      </c>
      <c r="B21" s="13" t="s">
        <v>28</v>
      </c>
      <c r="C21" s="39">
        <v>7888</v>
      </c>
      <c r="D21" s="51">
        <v>7890</v>
      </c>
      <c r="F21" s="53"/>
      <c r="G21" s="53"/>
      <c r="H21" s="53"/>
      <c r="I21" s="53"/>
      <c r="J21" s="53"/>
      <c r="K21" s="53"/>
    </row>
    <row r="22" spans="1:11" s="1" customFormat="1" ht="30" customHeight="1" x14ac:dyDescent="0.25">
      <c r="A22" s="9" t="s">
        <v>29</v>
      </c>
      <c r="B22" s="2" t="s">
        <v>30</v>
      </c>
      <c r="C22" s="10">
        <v>7888</v>
      </c>
      <c r="D22" s="40">
        <v>7890</v>
      </c>
      <c r="F22" s="32"/>
      <c r="G22" s="32"/>
      <c r="H22" s="32"/>
      <c r="I22" s="32"/>
      <c r="J22" s="32"/>
      <c r="K22" s="32"/>
    </row>
    <row r="23" spans="1:11" s="52" customFormat="1" x14ac:dyDescent="0.25">
      <c r="A23" s="12" t="s">
        <v>31</v>
      </c>
      <c r="B23" s="13" t="s">
        <v>32</v>
      </c>
      <c r="C23" s="39">
        <f>C24+C25</f>
        <v>24969</v>
      </c>
      <c r="D23" s="51">
        <f>D24+D25</f>
        <v>23530</v>
      </c>
      <c r="F23" s="53"/>
      <c r="G23" s="53"/>
      <c r="H23" s="53"/>
      <c r="I23" s="53"/>
      <c r="J23" s="53"/>
      <c r="K23" s="53"/>
    </row>
    <row r="24" spans="1:11" s="79" customFormat="1" ht="30.75" customHeight="1" x14ac:dyDescent="0.25">
      <c r="A24" s="9" t="s">
        <v>33</v>
      </c>
      <c r="B24" s="2" t="s">
        <v>34</v>
      </c>
      <c r="C24" s="73">
        <v>13249</v>
      </c>
      <c r="D24" s="74">
        <v>11810</v>
      </c>
      <c r="F24" s="80"/>
      <c r="G24" s="80"/>
      <c r="H24" s="80"/>
      <c r="I24" s="80"/>
      <c r="J24" s="80"/>
      <c r="K24" s="80"/>
    </row>
    <row r="25" spans="1:11" s="1" customFormat="1" ht="30" customHeight="1" x14ac:dyDescent="0.25">
      <c r="A25" s="9" t="s">
        <v>35</v>
      </c>
      <c r="B25" s="2" t="s">
        <v>36</v>
      </c>
      <c r="C25" s="10">
        <v>11720</v>
      </c>
      <c r="D25" s="40">
        <v>11720</v>
      </c>
      <c r="F25" s="32"/>
      <c r="G25" s="32"/>
      <c r="H25" s="32"/>
      <c r="I25" s="32"/>
      <c r="J25" s="32"/>
      <c r="K25" s="32"/>
    </row>
    <row r="26" spans="1:11" s="35" customFormat="1" x14ac:dyDescent="0.25">
      <c r="A26" s="5" t="s">
        <v>37</v>
      </c>
      <c r="B26" s="6" t="s">
        <v>38</v>
      </c>
      <c r="C26" s="8">
        <f>C27+C28</f>
        <v>4997</v>
      </c>
      <c r="D26" s="41">
        <f>D27+D28</f>
        <v>6010</v>
      </c>
      <c r="F26" s="36"/>
      <c r="G26" s="36"/>
      <c r="H26" s="36"/>
      <c r="I26" s="36"/>
      <c r="J26" s="36"/>
      <c r="K26" s="36"/>
    </row>
    <row r="27" spans="1:11" s="1" customFormat="1" ht="45" x14ac:dyDescent="0.25">
      <c r="A27" s="9" t="s">
        <v>39</v>
      </c>
      <c r="B27" s="2" t="s">
        <v>40</v>
      </c>
      <c r="C27" s="10">
        <v>4967</v>
      </c>
      <c r="D27" s="40">
        <v>6000</v>
      </c>
      <c r="F27" s="32"/>
      <c r="G27" s="32"/>
      <c r="H27" s="32"/>
      <c r="I27" s="32"/>
      <c r="J27" s="32"/>
      <c r="K27" s="32"/>
    </row>
    <row r="28" spans="1:11" s="1" customFormat="1" ht="30" x14ac:dyDescent="0.25">
      <c r="A28" s="9" t="s">
        <v>41</v>
      </c>
      <c r="B28" s="2" t="s">
        <v>42</v>
      </c>
      <c r="C28" s="10">
        <v>30</v>
      </c>
      <c r="D28" s="40">
        <v>10</v>
      </c>
      <c r="F28" s="32"/>
      <c r="G28" s="32"/>
      <c r="H28" s="32"/>
      <c r="I28" s="32"/>
      <c r="J28" s="32"/>
      <c r="K28" s="32"/>
    </row>
    <row r="29" spans="1:11" s="35" customFormat="1" x14ac:dyDescent="0.25">
      <c r="A29" s="5"/>
      <c r="B29" s="6" t="s">
        <v>43</v>
      </c>
      <c r="C29" s="11">
        <f>C30+C38+C40+C44+C49+C50</f>
        <v>36975</v>
      </c>
      <c r="D29" s="11">
        <f>D30+D38+D40+D44+D49+D50</f>
        <v>40675</v>
      </c>
      <c r="F29" s="36"/>
      <c r="G29" s="36"/>
      <c r="H29" s="36"/>
      <c r="I29" s="36"/>
      <c r="J29" s="36"/>
      <c r="K29" s="36"/>
    </row>
    <row r="30" spans="1:11" s="88" customFormat="1" ht="28.5" x14ac:dyDescent="0.25">
      <c r="A30" s="5" t="s">
        <v>44</v>
      </c>
      <c r="B30" s="6" t="s">
        <v>45</v>
      </c>
      <c r="C30" s="86">
        <f>C31+C34+C36</f>
        <v>24594</v>
      </c>
      <c r="D30" s="87">
        <f>D31+D34+D36</f>
        <v>21879</v>
      </c>
      <c r="F30" s="89"/>
      <c r="G30" s="89"/>
      <c r="H30" s="89"/>
      <c r="I30" s="89"/>
      <c r="J30" s="89"/>
      <c r="K30" s="89"/>
    </row>
    <row r="31" spans="1:11" s="57" customFormat="1" ht="75" x14ac:dyDescent="0.25">
      <c r="A31" s="37" t="s">
        <v>46</v>
      </c>
      <c r="B31" s="38" t="s">
        <v>47</v>
      </c>
      <c r="C31" s="39">
        <f>C32+C33</f>
        <v>22741</v>
      </c>
      <c r="D31" s="51">
        <f>D32+D33</f>
        <v>19379</v>
      </c>
      <c r="F31" s="58"/>
      <c r="G31" s="58"/>
      <c r="H31" s="58"/>
      <c r="I31" s="58"/>
      <c r="J31" s="58"/>
      <c r="K31" s="58"/>
    </row>
    <row r="32" spans="1:11" s="1" customFormat="1" ht="60" x14ac:dyDescent="0.25">
      <c r="A32" s="75" t="s">
        <v>48</v>
      </c>
      <c r="B32" s="76" t="s">
        <v>49</v>
      </c>
      <c r="C32" s="77">
        <v>17863</v>
      </c>
      <c r="D32" s="78">
        <v>14557</v>
      </c>
      <c r="F32" s="32"/>
      <c r="G32" s="32"/>
      <c r="H32" s="32"/>
      <c r="I32" s="32"/>
      <c r="J32" s="32"/>
      <c r="K32" s="32"/>
    </row>
    <row r="33" spans="1:11" s="1" customFormat="1" ht="30" x14ac:dyDescent="0.25">
      <c r="A33" s="9" t="s">
        <v>50</v>
      </c>
      <c r="B33" s="2" t="s">
        <v>51</v>
      </c>
      <c r="C33" s="10">
        <v>4878</v>
      </c>
      <c r="D33" s="40">
        <v>4822</v>
      </c>
      <c r="F33" s="32"/>
      <c r="G33" s="32"/>
      <c r="H33" s="32"/>
      <c r="I33" s="32"/>
      <c r="J33" s="32"/>
      <c r="K33" s="32"/>
    </row>
    <row r="34" spans="1:11" s="52" customFormat="1" ht="30" x14ac:dyDescent="0.25">
      <c r="A34" s="12" t="s">
        <v>52</v>
      </c>
      <c r="B34" s="13" t="s">
        <v>53</v>
      </c>
      <c r="C34" s="39">
        <f>C35</f>
        <v>25</v>
      </c>
      <c r="D34" s="51">
        <f>D35</f>
        <v>465</v>
      </c>
      <c r="F34" s="53"/>
      <c r="G34" s="53"/>
      <c r="H34" s="53"/>
      <c r="I34" s="53"/>
      <c r="J34" s="53"/>
      <c r="K34" s="53"/>
    </row>
    <row r="35" spans="1:11" s="79" customFormat="1" ht="45" x14ac:dyDescent="0.25">
      <c r="A35" s="9" t="s">
        <v>54</v>
      </c>
      <c r="B35" s="2" t="s">
        <v>55</v>
      </c>
      <c r="C35" s="73">
        <v>25</v>
      </c>
      <c r="D35" s="74">
        <v>465</v>
      </c>
      <c r="F35" s="80"/>
      <c r="G35" s="80"/>
      <c r="H35" s="80"/>
      <c r="I35" s="80"/>
      <c r="J35" s="80"/>
      <c r="K35" s="80"/>
    </row>
    <row r="36" spans="1:11" s="88" customFormat="1" ht="75.75" customHeight="1" x14ac:dyDescent="0.25">
      <c r="A36" s="12" t="s">
        <v>56</v>
      </c>
      <c r="B36" s="13" t="s">
        <v>57</v>
      </c>
      <c r="C36" s="81">
        <v>1828</v>
      </c>
      <c r="D36" s="87">
        <f>D37</f>
        <v>2035</v>
      </c>
      <c r="F36" s="89"/>
      <c r="G36" s="89"/>
      <c r="H36" s="89"/>
      <c r="I36" s="89"/>
      <c r="J36" s="89"/>
      <c r="K36" s="89"/>
    </row>
    <row r="37" spans="1:11" s="1" customFormat="1" ht="60" x14ac:dyDescent="0.25">
      <c r="A37" s="9" t="s">
        <v>58</v>
      </c>
      <c r="B37" s="2" t="s">
        <v>59</v>
      </c>
      <c r="C37" s="10">
        <v>1828</v>
      </c>
      <c r="D37" s="40">
        <v>2035</v>
      </c>
      <c r="F37" s="32"/>
      <c r="G37" s="32"/>
      <c r="H37" s="32"/>
      <c r="I37" s="32"/>
      <c r="J37" s="32"/>
      <c r="K37" s="32"/>
    </row>
    <row r="38" spans="1:11" s="57" customFormat="1" x14ac:dyDescent="0.25">
      <c r="A38" s="37" t="s">
        <v>60</v>
      </c>
      <c r="B38" s="38" t="s">
        <v>61</v>
      </c>
      <c r="C38" s="39">
        <f>C39</f>
        <v>410</v>
      </c>
      <c r="D38" s="51">
        <f>D39</f>
        <v>220</v>
      </c>
      <c r="F38" s="58"/>
      <c r="G38" s="58"/>
      <c r="H38" s="58"/>
      <c r="I38" s="58"/>
      <c r="J38" s="58"/>
      <c r="K38" s="58"/>
    </row>
    <row r="39" spans="1:11" s="1" customFormat="1" x14ac:dyDescent="0.25">
      <c r="A39" s="75" t="s">
        <v>62</v>
      </c>
      <c r="B39" s="76" t="s">
        <v>63</v>
      </c>
      <c r="C39" s="77">
        <v>410</v>
      </c>
      <c r="D39" s="78">
        <v>220</v>
      </c>
      <c r="F39" s="32"/>
      <c r="G39" s="32"/>
      <c r="H39" s="32"/>
      <c r="I39" s="32"/>
      <c r="J39" s="32"/>
      <c r="K39" s="32"/>
    </row>
    <row r="40" spans="1:11" s="52" customFormat="1" ht="30" x14ac:dyDescent="0.25">
      <c r="A40" s="12" t="s">
        <v>64</v>
      </c>
      <c r="B40" s="13" t="s">
        <v>65</v>
      </c>
      <c r="C40" s="39">
        <f>C41</f>
        <v>710</v>
      </c>
      <c r="D40" s="51">
        <f>D41</f>
        <v>463</v>
      </c>
      <c r="F40" s="53"/>
      <c r="G40" s="53"/>
      <c r="H40" s="53"/>
      <c r="I40" s="53"/>
      <c r="J40" s="53"/>
      <c r="K40" s="53"/>
    </row>
    <row r="41" spans="1:11" s="55" customFormat="1" x14ac:dyDescent="0.25">
      <c r="A41" s="46" t="s">
        <v>66</v>
      </c>
      <c r="B41" s="47" t="s">
        <v>67</v>
      </c>
      <c r="C41" s="48">
        <f>C42+C43</f>
        <v>710</v>
      </c>
      <c r="D41" s="54">
        <v>463</v>
      </c>
      <c r="F41" s="56"/>
      <c r="G41" s="56"/>
      <c r="H41" s="56"/>
      <c r="I41" s="56"/>
      <c r="J41" s="56"/>
      <c r="K41" s="56"/>
    </row>
    <row r="42" spans="1:11" s="79" customFormat="1" ht="30" x14ac:dyDescent="0.25">
      <c r="A42" s="9" t="s">
        <v>68</v>
      </c>
      <c r="B42" s="2" t="s">
        <v>69</v>
      </c>
      <c r="C42" s="73">
        <v>548</v>
      </c>
      <c r="D42" s="74">
        <v>301</v>
      </c>
      <c r="F42" s="80"/>
      <c r="G42" s="80"/>
      <c r="H42" s="80"/>
      <c r="I42" s="80"/>
      <c r="J42" s="80"/>
      <c r="K42" s="80"/>
    </row>
    <row r="43" spans="1:11" s="79" customFormat="1" x14ac:dyDescent="0.25">
      <c r="A43" s="9" t="s">
        <v>70</v>
      </c>
      <c r="B43" s="2" t="s">
        <v>71</v>
      </c>
      <c r="C43" s="73">
        <v>162</v>
      </c>
      <c r="D43" s="74">
        <v>162</v>
      </c>
      <c r="F43" s="80"/>
      <c r="G43" s="80"/>
      <c r="H43" s="80"/>
      <c r="I43" s="80"/>
      <c r="J43" s="80"/>
      <c r="K43" s="80"/>
    </row>
    <row r="44" spans="1:11" s="88" customFormat="1" x14ac:dyDescent="0.25">
      <c r="A44" s="5" t="s">
        <v>72</v>
      </c>
      <c r="B44" s="6" t="s">
        <v>73</v>
      </c>
      <c r="C44" s="90">
        <f>C45+C47</f>
        <v>7636</v>
      </c>
      <c r="D44" s="87">
        <f>D45+D47</f>
        <v>10536</v>
      </c>
      <c r="F44" s="89"/>
      <c r="G44" s="89"/>
      <c r="H44" s="89"/>
      <c r="I44" s="89"/>
      <c r="J44" s="89"/>
      <c r="K44" s="89"/>
    </row>
    <row r="45" spans="1:11" s="83" customFormat="1" ht="75" x14ac:dyDescent="0.25">
      <c r="A45" s="12" t="s">
        <v>74</v>
      </c>
      <c r="B45" s="13" t="s">
        <v>75</v>
      </c>
      <c r="C45" s="91">
        <f>C46</f>
        <v>6936</v>
      </c>
      <c r="D45" s="82">
        <f>D46</f>
        <v>6936</v>
      </c>
      <c r="F45" s="84"/>
      <c r="G45" s="84"/>
      <c r="H45" s="84"/>
      <c r="I45" s="84"/>
      <c r="J45" s="84"/>
      <c r="K45" s="84"/>
    </row>
    <row r="46" spans="1:11" s="1" customFormat="1" ht="75" x14ac:dyDescent="0.25">
      <c r="A46" s="9" t="s">
        <v>76</v>
      </c>
      <c r="B46" s="2" t="s">
        <v>77</v>
      </c>
      <c r="C46" s="44">
        <v>6936</v>
      </c>
      <c r="D46" s="40">
        <v>6936</v>
      </c>
      <c r="F46" s="32"/>
      <c r="G46" s="32"/>
      <c r="H46" s="32"/>
      <c r="I46" s="32"/>
      <c r="J46" s="32"/>
      <c r="K46" s="32"/>
    </row>
    <row r="47" spans="1:11" s="88" customFormat="1" ht="30" x14ac:dyDescent="0.25">
      <c r="A47" s="12" t="s">
        <v>78</v>
      </c>
      <c r="B47" s="13" t="s">
        <v>79</v>
      </c>
      <c r="C47" s="81">
        <f>C48</f>
        <v>700</v>
      </c>
      <c r="D47" s="87">
        <f>D48</f>
        <v>3600</v>
      </c>
      <c r="F47" s="89"/>
      <c r="G47" s="89"/>
      <c r="H47" s="89"/>
      <c r="I47" s="89"/>
      <c r="J47" s="89"/>
      <c r="K47" s="89"/>
    </row>
    <row r="48" spans="1:11" s="79" customFormat="1" ht="31.5" customHeight="1" x14ac:dyDescent="0.25">
      <c r="A48" s="9" t="s">
        <v>80</v>
      </c>
      <c r="B48" s="2" t="s">
        <v>81</v>
      </c>
      <c r="C48" s="73">
        <v>700</v>
      </c>
      <c r="D48" s="74">
        <v>3600</v>
      </c>
      <c r="F48" s="80"/>
      <c r="G48" s="80"/>
      <c r="H48" s="80"/>
      <c r="I48" s="80"/>
      <c r="J48" s="80"/>
      <c r="K48" s="80"/>
    </row>
    <row r="49" spans="1:11" s="35" customFormat="1" x14ac:dyDescent="0.25">
      <c r="A49" s="5" t="s">
        <v>82</v>
      </c>
      <c r="B49" s="6" t="s">
        <v>83</v>
      </c>
      <c r="C49" s="11">
        <v>2060</v>
      </c>
      <c r="D49" s="41">
        <v>5504</v>
      </c>
      <c r="F49" s="36"/>
      <c r="G49" s="36"/>
      <c r="H49" s="36"/>
      <c r="I49" s="36"/>
      <c r="J49" s="36"/>
      <c r="K49" s="36"/>
    </row>
    <row r="50" spans="1:11" s="35" customFormat="1" x14ac:dyDescent="0.25">
      <c r="A50" s="5" t="s">
        <v>84</v>
      </c>
      <c r="B50" s="6" t="s">
        <v>85</v>
      </c>
      <c r="C50" s="8">
        <f>C51</f>
        <v>1565</v>
      </c>
      <c r="D50" s="41">
        <f>D51</f>
        <v>2073</v>
      </c>
      <c r="F50" s="36"/>
      <c r="G50" s="36"/>
      <c r="H50" s="36"/>
      <c r="I50" s="36"/>
      <c r="J50" s="36"/>
      <c r="K50" s="36"/>
    </row>
    <row r="51" spans="1:11" s="1" customFormat="1" x14ac:dyDescent="0.25">
      <c r="A51" s="12" t="s">
        <v>86</v>
      </c>
      <c r="B51" s="2" t="s">
        <v>85</v>
      </c>
      <c r="C51" s="10">
        <v>1565</v>
      </c>
      <c r="D51" s="40">
        <v>2073</v>
      </c>
      <c r="F51" s="32"/>
      <c r="G51" s="32"/>
      <c r="H51" s="32"/>
      <c r="I51" s="32"/>
      <c r="J51" s="32"/>
      <c r="K51" s="32"/>
    </row>
    <row r="52" spans="1:11" s="1" customFormat="1" ht="18" customHeight="1" x14ac:dyDescent="0.25">
      <c r="A52" s="9" t="s">
        <v>87</v>
      </c>
      <c r="B52" s="2" t="s">
        <v>88</v>
      </c>
      <c r="C52" s="73">
        <v>1565</v>
      </c>
      <c r="D52" s="74">
        <v>2073</v>
      </c>
      <c r="F52" s="32"/>
      <c r="G52" s="32"/>
      <c r="H52" s="32"/>
      <c r="I52" s="32"/>
      <c r="J52" s="32"/>
      <c r="K52" s="32"/>
    </row>
    <row r="53" spans="1:11" s="1" customFormat="1" x14ac:dyDescent="0.25">
      <c r="A53" s="5" t="s">
        <v>89</v>
      </c>
      <c r="B53" s="6" t="s">
        <v>90</v>
      </c>
      <c r="C53" s="8">
        <f>C54</f>
        <v>889425.67700000003</v>
      </c>
      <c r="D53" s="8">
        <f>D54</f>
        <v>889425.68</v>
      </c>
      <c r="F53" s="32"/>
      <c r="G53" s="32"/>
      <c r="H53" s="32"/>
      <c r="I53" s="32"/>
      <c r="J53" s="32"/>
      <c r="K53" s="32"/>
    </row>
    <row r="54" spans="1:11" s="1" customFormat="1" ht="28.5" x14ac:dyDescent="0.25">
      <c r="A54" s="5" t="s">
        <v>91</v>
      </c>
      <c r="B54" s="14" t="s">
        <v>92</v>
      </c>
      <c r="C54" s="63">
        <f>C55+C57+C65+C76</f>
        <v>889425.67700000003</v>
      </c>
      <c r="D54" s="63">
        <f>D55+D57+D65+D76</f>
        <v>889425.68</v>
      </c>
      <c r="F54" s="32"/>
      <c r="G54" s="32"/>
      <c r="H54" s="32"/>
      <c r="I54" s="32"/>
      <c r="J54" s="32"/>
      <c r="K54" s="32"/>
    </row>
    <row r="55" spans="1:11" s="1" customFormat="1" ht="30" x14ac:dyDescent="0.25">
      <c r="A55" s="15" t="s">
        <v>133</v>
      </c>
      <c r="B55" s="16" t="s">
        <v>134</v>
      </c>
      <c r="C55" s="8">
        <f>C56</f>
        <v>28608.28</v>
      </c>
      <c r="D55" s="8">
        <f>D56</f>
        <v>28608.28</v>
      </c>
      <c r="E55" s="32"/>
      <c r="F55" s="68"/>
      <c r="G55" s="32"/>
      <c r="H55" s="32"/>
      <c r="I55" s="32"/>
      <c r="J55" s="32"/>
      <c r="K55" s="32"/>
    </row>
    <row r="56" spans="1:11" s="1" customFormat="1" ht="30" x14ac:dyDescent="0.25">
      <c r="A56" s="17" t="s">
        <v>135</v>
      </c>
      <c r="B56" s="18" t="s">
        <v>136</v>
      </c>
      <c r="C56" s="10">
        <v>28608.28</v>
      </c>
      <c r="D56" s="61">
        <v>28608.28</v>
      </c>
      <c r="F56" s="68"/>
      <c r="G56" s="32"/>
      <c r="H56" s="32"/>
      <c r="I56" s="32"/>
      <c r="J56" s="32"/>
      <c r="K56" s="32"/>
    </row>
    <row r="57" spans="1:11" ht="30" x14ac:dyDescent="0.25">
      <c r="A57" s="12" t="s">
        <v>93</v>
      </c>
      <c r="B57" s="19" t="s">
        <v>94</v>
      </c>
      <c r="C57" s="64">
        <f>C58+C59+C60+C61+C62+C63+C64</f>
        <v>282813.31</v>
      </c>
      <c r="D57" s="64">
        <f>D58+D59+D60+D61+D62+D63+D64</f>
        <v>282813.31400000001</v>
      </c>
      <c r="E57" s="32"/>
      <c r="F57" s="69"/>
    </row>
    <row r="58" spans="1:11" ht="64.5" customHeight="1" x14ac:dyDescent="0.25">
      <c r="A58" s="20" t="s">
        <v>117</v>
      </c>
      <c r="B58" s="21" t="s">
        <v>104</v>
      </c>
      <c r="C58" s="65">
        <v>157376.82</v>
      </c>
      <c r="D58" s="62">
        <v>157376.82</v>
      </c>
    </row>
    <row r="59" spans="1:11" s="96" customFormat="1" ht="45" x14ac:dyDescent="0.25">
      <c r="A59" s="92" t="s">
        <v>95</v>
      </c>
      <c r="B59" s="93" t="s">
        <v>105</v>
      </c>
      <c r="C59" s="94">
        <v>27509.65</v>
      </c>
      <c r="D59" s="95">
        <v>27509.65</v>
      </c>
      <c r="F59" s="97"/>
      <c r="G59" s="97"/>
      <c r="H59" s="97"/>
      <c r="I59" s="97"/>
      <c r="J59" s="97"/>
      <c r="K59" s="97"/>
    </row>
    <row r="60" spans="1:11" s="96" customFormat="1" ht="45" x14ac:dyDescent="0.25">
      <c r="A60" s="98" t="s">
        <v>96</v>
      </c>
      <c r="B60" s="93" t="s">
        <v>106</v>
      </c>
      <c r="C60" s="94">
        <v>5586.1</v>
      </c>
      <c r="D60" s="95">
        <v>5586.1</v>
      </c>
      <c r="F60" s="97"/>
      <c r="G60" s="97"/>
      <c r="H60" s="97"/>
      <c r="I60" s="97"/>
      <c r="J60" s="97"/>
      <c r="K60" s="97"/>
    </row>
    <row r="61" spans="1:11" ht="45" x14ac:dyDescent="0.25">
      <c r="A61" s="23" t="s">
        <v>118</v>
      </c>
      <c r="B61" s="24" t="s">
        <v>107</v>
      </c>
      <c r="C61" s="65">
        <v>13491.27</v>
      </c>
      <c r="D61" s="62">
        <v>13491.27</v>
      </c>
    </row>
    <row r="62" spans="1:11" s="101" customFormat="1" ht="45" customHeight="1" x14ac:dyDescent="0.25">
      <c r="A62" s="20" t="s">
        <v>125</v>
      </c>
      <c r="B62" s="21" t="s">
        <v>123</v>
      </c>
      <c r="C62" s="99">
        <v>792.78</v>
      </c>
      <c r="D62" s="100">
        <v>792.78399999999999</v>
      </c>
      <c r="F62" s="102"/>
      <c r="G62" s="102"/>
      <c r="H62" s="102"/>
      <c r="I62" s="102"/>
      <c r="J62" s="102"/>
      <c r="K62" s="102"/>
    </row>
    <row r="63" spans="1:11" x14ac:dyDescent="0.25">
      <c r="A63" s="20" t="s">
        <v>127</v>
      </c>
      <c r="B63" s="21" t="s">
        <v>128</v>
      </c>
      <c r="C63" s="65">
        <v>1020.4</v>
      </c>
      <c r="D63" s="62">
        <v>1020.4</v>
      </c>
    </row>
    <row r="64" spans="1:11" x14ac:dyDescent="0.25">
      <c r="A64" s="20" t="s">
        <v>119</v>
      </c>
      <c r="B64" s="21" t="s">
        <v>124</v>
      </c>
      <c r="C64" s="65">
        <v>77036.289999999994</v>
      </c>
      <c r="D64" s="62">
        <v>77036.289999999994</v>
      </c>
      <c r="E64" s="31"/>
    </row>
    <row r="65" spans="1:14" ht="28.5" x14ac:dyDescent="0.25">
      <c r="A65" s="25" t="s">
        <v>97</v>
      </c>
      <c r="B65" s="26" t="s">
        <v>108</v>
      </c>
      <c r="C65" s="66">
        <f>C66+C67+C68+C69+C70+C71+C72+C73+C74+C75</f>
        <v>548754.08700000006</v>
      </c>
      <c r="D65" s="62">
        <f>D66+D67+D68+D69+D70+D71+D72+D73+D74+D75</f>
        <v>548754.08600000001</v>
      </c>
      <c r="I65" s="33"/>
    </row>
    <row r="66" spans="1:14" s="3" customFormat="1" ht="27.75" customHeight="1" x14ac:dyDescent="0.25">
      <c r="A66" s="20" t="s">
        <v>100</v>
      </c>
      <c r="B66" s="21" t="s">
        <v>101</v>
      </c>
      <c r="C66" s="65">
        <v>467319.84</v>
      </c>
      <c r="D66" s="62">
        <v>467319.84</v>
      </c>
      <c r="E66" s="70"/>
      <c r="F66" s="71"/>
      <c r="G66" s="71"/>
      <c r="H66" s="72"/>
      <c r="I66" s="72"/>
      <c r="J66" s="72"/>
      <c r="K66" s="72"/>
      <c r="L66" s="72"/>
      <c r="M66" s="72"/>
      <c r="N66" s="72"/>
    </row>
    <row r="67" spans="1:14" ht="60.75" customHeight="1" x14ac:dyDescent="0.25">
      <c r="A67" s="20" t="s">
        <v>103</v>
      </c>
      <c r="B67" s="21" t="s">
        <v>109</v>
      </c>
      <c r="C67" s="65">
        <v>10889.597</v>
      </c>
      <c r="D67" s="62">
        <v>10889.597</v>
      </c>
    </row>
    <row r="68" spans="1:14" ht="62.25" customHeight="1" x14ac:dyDescent="0.25">
      <c r="A68" s="30" t="s">
        <v>139</v>
      </c>
      <c r="B68" s="21" t="s">
        <v>110</v>
      </c>
      <c r="C68" s="67">
        <v>63.84</v>
      </c>
      <c r="D68" s="62">
        <v>63.84</v>
      </c>
    </row>
    <row r="69" spans="1:14" ht="58.5" customHeight="1" x14ac:dyDescent="0.25">
      <c r="A69" s="20" t="s">
        <v>102</v>
      </c>
      <c r="B69" s="27" t="s">
        <v>111</v>
      </c>
      <c r="C69" s="65">
        <v>777.94</v>
      </c>
      <c r="D69" s="62">
        <v>777.93899999999996</v>
      </c>
    </row>
    <row r="70" spans="1:14" ht="51" customHeight="1" x14ac:dyDescent="0.25">
      <c r="A70" s="28" t="s">
        <v>120</v>
      </c>
      <c r="B70" s="21" t="s">
        <v>112</v>
      </c>
      <c r="C70" s="65">
        <v>25680.2</v>
      </c>
      <c r="D70" s="62">
        <v>25680.2</v>
      </c>
    </row>
    <row r="71" spans="1:14" ht="32.25" customHeight="1" x14ac:dyDescent="0.25">
      <c r="A71" s="22" t="s">
        <v>98</v>
      </c>
      <c r="B71" s="21" t="s">
        <v>99</v>
      </c>
      <c r="C71" s="65">
        <v>2838.0239999999999</v>
      </c>
      <c r="D71" s="62">
        <v>2838.0239999999999</v>
      </c>
    </row>
    <row r="72" spans="1:14" ht="45" customHeight="1" x14ac:dyDescent="0.25">
      <c r="A72" s="22" t="s">
        <v>98</v>
      </c>
      <c r="B72" s="24" t="s">
        <v>137</v>
      </c>
      <c r="C72" s="65">
        <v>837.11500000000001</v>
      </c>
      <c r="D72" s="62">
        <v>837.11500000000001</v>
      </c>
    </row>
    <row r="73" spans="1:14" ht="15.75" customHeight="1" x14ac:dyDescent="0.25">
      <c r="A73" s="23" t="s">
        <v>126</v>
      </c>
      <c r="B73" s="24" t="s">
        <v>113</v>
      </c>
      <c r="C73" s="65">
        <v>614.30399999999997</v>
      </c>
      <c r="D73" s="62">
        <v>614.30399999999997</v>
      </c>
    </row>
    <row r="74" spans="1:14" ht="44.25" customHeight="1" x14ac:dyDescent="0.25">
      <c r="A74" s="23" t="s">
        <v>129</v>
      </c>
      <c r="B74" s="21" t="s">
        <v>130</v>
      </c>
      <c r="C74" s="65">
        <v>37584</v>
      </c>
      <c r="D74" s="62">
        <v>37584</v>
      </c>
      <c r="E74" s="31"/>
      <c r="F74" s="69"/>
    </row>
    <row r="75" spans="1:14" x14ac:dyDescent="0.25">
      <c r="A75" s="23" t="s">
        <v>131</v>
      </c>
      <c r="B75" s="21" t="s">
        <v>132</v>
      </c>
      <c r="C75" s="65">
        <v>2149.2269999999999</v>
      </c>
      <c r="D75" s="62">
        <v>2149.2269999999999</v>
      </c>
      <c r="E75" s="31"/>
      <c r="F75" s="69"/>
    </row>
    <row r="76" spans="1:14" x14ac:dyDescent="0.25">
      <c r="A76" s="25" t="s">
        <v>121</v>
      </c>
      <c r="B76" s="26" t="s">
        <v>114</v>
      </c>
      <c r="C76" s="66">
        <f>C77</f>
        <v>29250</v>
      </c>
      <c r="D76" s="62">
        <f>D77</f>
        <v>29250</v>
      </c>
    </row>
    <row r="77" spans="1:14" ht="60" customHeight="1" x14ac:dyDescent="0.25">
      <c r="A77" s="20" t="s">
        <v>122</v>
      </c>
      <c r="B77" s="21" t="s">
        <v>115</v>
      </c>
      <c r="C77" s="65">
        <v>29250</v>
      </c>
      <c r="D77" s="62">
        <v>29250</v>
      </c>
    </row>
    <row r="78" spans="1:14" x14ac:dyDescent="0.25">
      <c r="A78" s="25"/>
      <c r="B78" s="29" t="s">
        <v>116</v>
      </c>
      <c r="C78" s="66">
        <f>C8+C53</f>
        <v>1429936.3369999998</v>
      </c>
      <c r="D78" s="66">
        <f>D8+D53</f>
        <v>1427702.6800000002</v>
      </c>
    </row>
    <row r="79" spans="1:14" ht="15.75" x14ac:dyDescent="0.25">
      <c r="C79" s="45"/>
    </row>
    <row r="80" spans="1:14" ht="15.75" x14ac:dyDescent="0.25">
      <c r="B80" s="115" t="s">
        <v>182</v>
      </c>
      <c r="C80" s="45"/>
      <c r="D80" s="111"/>
    </row>
    <row r="81" spans="1:11" ht="15.75" x14ac:dyDescent="0.25">
      <c r="A81" s="104" t="s">
        <v>195</v>
      </c>
      <c r="B81" s="116" t="s">
        <v>202</v>
      </c>
      <c r="C81" s="105" t="s">
        <v>138</v>
      </c>
      <c r="D81" s="113" t="s">
        <v>196</v>
      </c>
    </row>
    <row r="82" spans="1:11" s="108" customFormat="1" x14ac:dyDescent="0.25">
      <c r="A82" s="106" t="s">
        <v>184</v>
      </c>
      <c r="B82" s="107" t="s">
        <v>142</v>
      </c>
      <c r="C82" s="110">
        <f>C83+C84+C85+C86+C87+C88+C89+C90</f>
        <v>122575.45</v>
      </c>
      <c r="D82" s="110">
        <f>D83+D84+D85+D86+D87+D88+D89+D90</f>
        <v>122575.45</v>
      </c>
      <c r="E82" s="109"/>
      <c r="F82" s="109"/>
      <c r="G82" s="109"/>
      <c r="H82" s="109"/>
      <c r="I82" s="109"/>
      <c r="J82" s="109"/>
      <c r="K82" s="109"/>
    </row>
    <row r="83" spans="1:11" ht="18" customHeight="1" x14ac:dyDescent="0.25">
      <c r="A83" s="104"/>
      <c r="B83" s="17" t="s">
        <v>143</v>
      </c>
      <c r="C83" s="112">
        <v>1926</v>
      </c>
      <c r="D83" s="112">
        <v>1926</v>
      </c>
    </row>
    <row r="84" spans="1:11" ht="30" x14ac:dyDescent="0.25">
      <c r="A84" s="104"/>
      <c r="B84" s="17" t="s">
        <v>144</v>
      </c>
      <c r="C84" s="112">
        <v>6591</v>
      </c>
      <c r="D84" s="112">
        <v>6591</v>
      </c>
    </row>
    <row r="85" spans="1:11" ht="33" customHeight="1" x14ac:dyDescent="0.25">
      <c r="A85" s="104"/>
      <c r="B85" s="17" t="s">
        <v>197</v>
      </c>
      <c r="C85" s="112">
        <v>41802</v>
      </c>
      <c r="D85" s="112">
        <v>41802</v>
      </c>
    </row>
    <row r="86" spans="1:11" ht="15" customHeight="1" x14ac:dyDescent="0.25">
      <c r="A86" s="104"/>
      <c r="B86" s="17" t="s">
        <v>198</v>
      </c>
      <c r="C86" s="112">
        <v>428</v>
      </c>
      <c r="D86" s="112">
        <v>428</v>
      </c>
    </row>
    <row r="87" spans="1:11" ht="15" customHeight="1" x14ac:dyDescent="0.25">
      <c r="A87" s="104"/>
      <c r="B87" s="17" t="s">
        <v>199</v>
      </c>
      <c r="C87" s="112">
        <v>297.2</v>
      </c>
      <c r="D87" s="112">
        <v>297.2</v>
      </c>
    </row>
    <row r="88" spans="1:11" x14ac:dyDescent="0.25">
      <c r="A88" s="104"/>
      <c r="B88" s="17" t="s">
        <v>145</v>
      </c>
      <c r="C88" s="112">
        <v>63.8</v>
      </c>
      <c r="D88" s="112">
        <v>63.8</v>
      </c>
    </row>
    <row r="89" spans="1:11" ht="32.25" customHeight="1" x14ac:dyDescent="0.25">
      <c r="A89" s="104"/>
      <c r="B89" s="17" t="s">
        <v>146</v>
      </c>
      <c r="C89" s="112">
        <v>8538</v>
      </c>
      <c r="D89" s="112">
        <v>8538</v>
      </c>
    </row>
    <row r="90" spans="1:11" x14ac:dyDescent="0.25">
      <c r="A90" s="104"/>
      <c r="B90" s="17" t="s">
        <v>147</v>
      </c>
      <c r="C90" s="112">
        <v>62929.45</v>
      </c>
      <c r="D90" s="112">
        <v>62929.45</v>
      </c>
      <c r="E90" s="31"/>
    </row>
    <row r="91" spans="1:11" s="108" customFormat="1" x14ac:dyDescent="0.25">
      <c r="A91" s="106" t="s">
        <v>185</v>
      </c>
      <c r="B91" s="107" t="s">
        <v>148</v>
      </c>
      <c r="C91" s="110">
        <f>C92</f>
        <v>20</v>
      </c>
      <c r="D91" s="110">
        <f>D92</f>
        <v>20</v>
      </c>
      <c r="E91" s="109"/>
      <c r="F91" s="109"/>
      <c r="G91" s="109"/>
      <c r="H91" s="109"/>
      <c r="I91" s="109"/>
      <c r="J91" s="109"/>
      <c r="K91" s="109"/>
    </row>
    <row r="92" spans="1:11" x14ac:dyDescent="0.25">
      <c r="A92" s="104"/>
      <c r="B92" s="17" t="s">
        <v>149</v>
      </c>
      <c r="C92" s="112">
        <v>20</v>
      </c>
      <c r="D92" s="112">
        <v>20</v>
      </c>
    </row>
    <row r="93" spans="1:11" s="108" customFormat="1" x14ac:dyDescent="0.25">
      <c r="A93" s="106" t="s">
        <v>186</v>
      </c>
      <c r="B93" s="107" t="s">
        <v>150</v>
      </c>
      <c r="C93" s="110">
        <f>C94</f>
        <v>742.7</v>
      </c>
      <c r="D93" s="110">
        <f>D94</f>
        <v>742.7</v>
      </c>
      <c r="E93" s="109"/>
      <c r="F93" s="109"/>
      <c r="G93" s="109"/>
      <c r="H93" s="109"/>
      <c r="I93" s="109"/>
      <c r="J93" s="109"/>
      <c r="K93" s="109"/>
    </row>
    <row r="94" spans="1:11" ht="30.75" customHeight="1" x14ac:dyDescent="0.25">
      <c r="A94" s="104"/>
      <c r="B94" s="17" t="s">
        <v>151</v>
      </c>
      <c r="C94" s="112">
        <v>742.7</v>
      </c>
      <c r="D94" s="112">
        <v>742.7</v>
      </c>
    </row>
    <row r="95" spans="1:11" s="108" customFormat="1" x14ac:dyDescent="0.25">
      <c r="A95" s="106" t="s">
        <v>187</v>
      </c>
      <c r="B95" s="107" t="s">
        <v>152</v>
      </c>
      <c r="C95" s="110">
        <f>C96+C97+C98</f>
        <v>68715.099999999991</v>
      </c>
      <c r="D95" s="110">
        <f>D96+D97+D98</f>
        <v>68715.099999999991</v>
      </c>
      <c r="E95" s="109"/>
      <c r="F95" s="109"/>
      <c r="G95" s="109"/>
      <c r="H95" s="109"/>
      <c r="I95" s="109"/>
      <c r="J95" s="109"/>
      <c r="K95" s="109"/>
    </row>
    <row r="96" spans="1:11" x14ac:dyDescent="0.25">
      <c r="A96" s="104"/>
      <c r="B96" s="17" t="s">
        <v>153</v>
      </c>
      <c r="C96" s="112">
        <v>629.70000000000005</v>
      </c>
      <c r="D96" s="112">
        <v>629.70000000000005</v>
      </c>
    </row>
    <row r="97" spans="1:11" x14ac:dyDescent="0.25">
      <c r="A97" s="104"/>
      <c r="B97" s="17" t="s">
        <v>154</v>
      </c>
      <c r="C97" s="112">
        <v>66032</v>
      </c>
      <c r="D97" s="112">
        <v>66032</v>
      </c>
      <c r="E97" s="31"/>
    </row>
    <row r="98" spans="1:11" x14ac:dyDescent="0.25">
      <c r="A98" s="104"/>
      <c r="B98" s="17" t="s">
        <v>155</v>
      </c>
      <c r="C98" s="112">
        <v>2053.4</v>
      </c>
      <c r="D98" s="112">
        <v>2053.4</v>
      </c>
    </row>
    <row r="99" spans="1:11" s="108" customFormat="1" x14ac:dyDescent="0.25">
      <c r="A99" s="106" t="s">
        <v>188</v>
      </c>
      <c r="B99" s="107" t="s">
        <v>156</v>
      </c>
      <c r="C99" s="110">
        <f>C100+C101+C102+C103</f>
        <v>276948.5</v>
      </c>
      <c r="D99" s="110">
        <f>D100+D101+D102+D103</f>
        <v>274948.5</v>
      </c>
      <c r="E99" s="109"/>
      <c r="F99" s="109"/>
      <c r="G99" s="109"/>
      <c r="H99" s="109"/>
      <c r="I99" s="109"/>
      <c r="J99" s="109"/>
      <c r="K99" s="109"/>
    </row>
    <row r="100" spans="1:11" x14ac:dyDescent="0.25">
      <c r="A100" s="104"/>
      <c r="B100" s="17" t="s">
        <v>157</v>
      </c>
      <c r="C100" s="112">
        <v>193812.6</v>
      </c>
      <c r="D100" s="112">
        <v>191812.6</v>
      </c>
    </row>
    <row r="101" spans="1:11" x14ac:dyDescent="0.25">
      <c r="A101" s="104"/>
      <c r="B101" s="17" t="s">
        <v>158</v>
      </c>
      <c r="C101" s="112">
        <v>27588</v>
      </c>
      <c r="D101" s="112">
        <v>27588</v>
      </c>
    </row>
    <row r="102" spans="1:11" x14ac:dyDescent="0.25">
      <c r="A102" s="104"/>
      <c r="B102" s="17" t="s">
        <v>159</v>
      </c>
      <c r="C102" s="112">
        <v>55546.3</v>
      </c>
      <c r="D102" s="112">
        <v>55546.3</v>
      </c>
    </row>
    <row r="103" spans="1:11" x14ac:dyDescent="0.25">
      <c r="A103" s="104"/>
      <c r="B103" s="17" t="s">
        <v>160</v>
      </c>
      <c r="C103" s="112">
        <v>1.6</v>
      </c>
      <c r="D103" s="112">
        <v>1.6</v>
      </c>
    </row>
    <row r="104" spans="1:11" s="108" customFormat="1" x14ac:dyDescent="0.25">
      <c r="A104" s="106" t="s">
        <v>189</v>
      </c>
      <c r="B104" s="107" t="s">
        <v>161</v>
      </c>
      <c r="C104" s="110">
        <f>C105+C106+C107+C108+C109+C110</f>
        <v>795333.26</v>
      </c>
      <c r="D104" s="110">
        <f>D105+D106+D107+D108+D109+D110</f>
        <v>795333.26</v>
      </c>
      <c r="E104" s="109"/>
      <c r="F104" s="109"/>
      <c r="G104" s="121"/>
      <c r="H104" s="121"/>
      <c r="I104" s="121"/>
      <c r="J104" s="121"/>
      <c r="K104" s="121"/>
    </row>
    <row r="105" spans="1:11" x14ac:dyDescent="0.25">
      <c r="A105" s="104"/>
      <c r="B105" s="17" t="s">
        <v>162</v>
      </c>
      <c r="C105" s="112">
        <v>263178.7</v>
      </c>
      <c r="D105" s="112">
        <v>263178.7</v>
      </c>
      <c r="E105" s="31"/>
      <c r="G105" s="122"/>
      <c r="H105" s="122"/>
      <c r="I105" s="122"/>
      <c r="J105" s="122"/>
      <c r="K105" s="122"/>
    </row>
    <row r="106" spans="1:11" x14ac:dyDescent="0.25">
      <c r="A106" s="104"/>
      <c r="B106" s="17" t="s">
        <v>200</v>
      </c>
      <c r="C106" s="112">
        <v>414367.32</v>
      </c>
      <c r="D106" s="112">
        <v>414367.32</v>
      </c>
      <c r="E106" s="31"/>
      <c r="G106" s="122"/>
      <c r="H106" s="122"/>
      <c r="I106" s="122"/>
      <c r="J106" s="122"/>
      <c r="K106" s="122"/>
    </row>
    <row r="107" spans="1:11" x14ac:dyDescent="0.25">
      <c r="A107" s="104"/>
      <c r="B107" s="17" t="s">
        <v>163</v>
      </c>
      <c r="C107" s="112">
        <v>73239.539999999994</v>
      </c>
      <c r="D107" s="112">
        <v>73239.539999999994</v>
      </c>
      <c r="E107" s="31"/>
      <c r="G107" s="122"/>
      <c r="H107" s="122"/>
      <c r="I107" s="122"/>
      <c r="J107" s="122"/>
      <c r="K107" s="122"/>
    </row>
    <row r="108" spans="1:11" ht="18" customHeight="1" x14ac:dyDescent="0.25">
      <c r="A108" s="104"/>
      <c r="B108" s="17" t="s">
        <v>164</v>
      </c>
      <c r="C108" s="112">
        <v>60</v>
      </c>
      <c r="D108" s="112">
        <v>60</v>
      </c>
      <c r="G108" s="122"/>
      <c r="H108" s="122"/>
      <c r="I108" s="122"/>
      <c r="J108" s="122"/>
      <c r="K108" s="122"/>
    </row>
    <row r="109" spans="1:11" x14ac:dyDescent="0.25">
      <c r="A109" s="104"/>
      <c r="B109" s="17" t="s">
        <v>165</v>
      </c>
      <c r="C109" s="112">
        <v>4645.7</v>
      </c>
      <c r="D109" s="112">
        <v>4645.7</v>
      </c>
      <c r="E109" s="31"/>
      <c r="G109" s="122"/>
      <c r="H109" s="122"/>
      <c r="I109" s="122"/>
      <c r="J109" s="122"/>
      <c r="K109" s="122"/>
    </row>
    <row r="110" spans="1:11" x14ac:dyDescent="0.25">
      <c r="A110" s="104"/>
      <c r="B110" s="17" t="s">
        <v>166</v>
      </c>
      <c r="C110" s="112">
        <v>39842</v>
      </c>
      <c r="D110" s="112">
        <v>39842</v>
      </c>
      <c r="G110" s="122"/>
      <c r="H110" s="122"/>
      <c r="I110" s="122"/>
      <c r="J110" s="122"/>
      <c r="K110" s="122"/>
    </row>
    <row r="111" spans="1:11" s="108" customFormat="1" x14ac:dyDescent="0.25">
      <c r="A111" s="106" t="s">
        <v>190</v>
      </c>
      <c r="B111" s="107" t="s">
        <v>167</v>
      </c>
      <c r="C111" s="110">
        <f>C112+C113</f>
        <v>56924.51</v>
      </c>
      <c r="D111" s="110">
        <f>D112+D113</f>
        <v>56924.51</v>
      </c>
      <c r="E111" s="109"/>
      <c r="F111" s="109"/>
      <c r="G111" s="121"/>
      <c r="H111" s="121"/>
      <c r="I111" s="121"/>
      <c r="J111" s="121"/>
      <c r="K111" s="121"/>
    </row>
    <row r="112" spans="1:11" x14ac:dyDescent="0.25">
      <c r="A112" s="104"/>
      <c r="B112" s="17" t="s">
        <v>168</v>
      </c>
      <c r="C112" s="112">
        <v>39762.51</v>
      </c>
      <c r="D112" s="112">
        <v>39762.51</v>
      </c>
      <c r="E112" s="31"/>
      <c r="G112" s="122"/>
      <c r="H112" s="122"/>
      <c r="I112" s="122"/>
      <c r="J112" s="122"/>
      <c r="K112" s="122"/>
    </row>
    <row r="113" spans="1:11" x14ac:dyDescent="0.25">
      <c r="A113" s="104"/>
      <c r="B113" s="17" t="s">
        <v>169</v>
      </c>
      <c r="C113" s="112">
        <v>17162</v>
      </c>
      <c r="D113" s="112">
        <v>17162</v>
      </c>
      <c r="G113" s="122"/>
      <c r="H113" s="122"/>
      <c r="I113" s="122"/>
      <c r="J113" s="122"/>
      <c r="K113" s="122"/>
    </row>
    <row r="114" spans="1:11" s="108" customFormat="1" x14ac:dyDescent="0.25">
      <c r="A114" s="106" t="s">
        <v>191</v>
      </c>
      <c r="B114" s="107" t="s">
        <v>170</v>
      </c>
      <c r="C114" s="110">
        <f>C115+C116+C117</f>
        <v>106445.9</v>
      </c>
      <c r="D114" s="110">
        <f>D115+D116+D117</f>
        <v>106445.9</v>
      </c>
      <c r="E114" s="109"/>
      <c r="F114" s="109"/>
      <c r="G114" s="121"/>
      <c r="H114" s="121"/>
      <c r="I114" s="121"/>
      <c r="J114" s="121"/>
      <c r="K114" s="121"/>
    </row>
    <row r="115" spans="1:11" x14ac:dyDescent="0.25">
      <c r="A115" s="104"/>
      <c r="B115" s="17" t="s">
        <v>171</v>
      </c>
      <c r="C115" s="112">
        <v>3814</v>
      </c>
      <c r="D115" s="112">
        <v>3814</v>
      </c>
      <c r="G115" s="122"/>
      <c r="H115" s="122"/>
      <c r="I115" s="122"/>
      <c r="J115" s="122"/>
      <c r="K115" s="122"/>
    </row>
    <row r="116" spans="1:11" x14ac:dyDescent="0.25">
      <c r="A116" s="104"/>
      <c r="B116" s="17" t="s">
        <v>172</v>
      </c>
      <c r="C116" s="112">
        <v>11535.2</v>
      </c>
      <c r="D116" s="112">
        <v>11535.2</v>
      </c>
      <c r="E116" s="31"/>
      <c r="G116" s="122"/>
      <c r="H116" s="122"/>
      <c r="I116" s="122"/>
      <c r="J116" s="122"/>
      <c r="K116" s="122"/>
    </row>
    <row r="117" spans="1:11" x14ac:dyDescent="0.25">
      <c r="A117" s="104"/>
      <c r="B117" s="17" t="s">
        <v>173</v>
      </c>
      <c r="C117" s="112">
        <v>91096.7</v>
      </c>
      <c r="D117" s="112">
        <v>91096.7</v>
      </c>
      <c r="E117" s="31"/>
      <c r="G117" s="122"/>
      <c r="H117" s="122"/>
      <c r="I117" s="122"/>
      <c r="J117" s="122"/>
      <c r="K117" s="122"/>
    </row>
    <row r="118" spans="1:11" s="108" customFormat="1" x14ac:dyDescent="0.25">
      <c r="A118" s="106" t="s">
        <v>192</v>
      </c>
      <c r="B118" s="106" t="s">
        <v>174</v>
      </c>
      <c r="C118" s="110">
        <f>C119</f>
        <v>26042.82</v>
      </c>
      <c r="D118" s="110">
        <f>D119</f>
        <v>26042.82</v>
      </c>
      <c r="F118" s="109"/>
      <c r="G118" s="121"/>
      <c r="H118" s="121"/>
      <c r="I118" s="121"/>
      <c r="J118" s="121"/>
      <c r="K118" s="121"/>
    </row>
    <row r="119" spans="1:11" x14ac:dyDescent="0.25">
      <c r="A119" s="104"/>
      <c r="B119" s="104" t="s">
        <v>175</v>
      </c>
      <c r="C119" s="112">
        <v>26042.82</v>
      </c>
      <c r="D119" s="112">
        <v>26042.82</v>
      </c>
      <c r="E119" s="31"/>
      <c r="G119" s="122"/>
      <c r="H119" s="122"/>
      <c r="I119" s="122"/>
      <c r="J119" s="122"/>
      <c r="K119" s="122"/>
    </row>
    <row r="120" spans="1:11" s="108" customFormat="1" x14ac:dyDescent="0.25">
      <c r="A120" s="106" t="s">
        <v>193</v>
      </c>
      <c r="B120" s="106" t="s">
        <v>176</v>
      </c>
      <c r="C120" s="110">
        <f>C121</f>
        <v>2911</v>
      </c>
      <c r="D120" s="110">
        <f>D121</f>
        <v>2911</v>
      </c>
      <c r="F120" s="109"/>
      <c r="G120" s="121"/>
      <c r="H120" s="121"/>
      <c r="I120" s="121"/>
      <c r="J120" s="121"/>
      <c r="K120" s="121"/>
    </row>
    <row r="121" spans="1:11" x14ac:dyDescent="0.25">
      <c r="A121" s="104"/>
      <c r="B121" s="104" t="s">
        <v>178</v>
      </c>
      <c r="C121" s="112">
        <v>2911</v>
      </c>
      <c r="D121" s="112">
        <v>2911</v>
      </c>
      <c r="G121" s="122"/>
      <c r="H121" s="122"/>
      <c r="I121" s="122"/>
      <c r="J121" s="122"/>
      <c r="K121" s="122"/>
    </row>
    <row r="122" spans="1:11" s="108" customFormat="1" x14ac:dyDescent="0.25">
      <c r="A122" s="106" t="s">
        <v>194</v>
      </c>
      <c r="B122" s="106" t="s">
        <v>177</v>
      </c>
      <c r="C122" s="110">
        <f>C123</f>
        <v>2968</v>
      </c>
      <c r="D122" s="110">
        <f>D123</f>
        <v>2968</v>
      </c>
      <c r="F122" s="109"/>
      <c r="G122" s="121"/>
      <c r="H122" s="121"/>
      <c r="I122" s="121"/>
      <c r="J122" s="121"/>
      <c r="K122" s="121"/>
    </row>
    <row r="123" spans="1:11" x14ac:dyDescent="0.25">
      <c r="A123" s="104"/>
      <c r="B123" s="104" t="s">
        <v>179</v>
      </c>
      <c r="C123" s="112">
        <v>2968</v>
      </c>
      <c r="D123" s="112">
        <v>2968</v>
      </c>
      <c r="G123" s="122"/>
      <c r="H123" s="122"/>
      <c r="I123" s="122"/>
      <c r="J123" s="122"/>
      <c r="K123" s="122"/>
    </row>
    <row r="124" spans="1:11" s="108" customFormat="1" x14ac:dyDescent="0.25">
      <c r="A124" s="106"/>
      <c r="B124" s="106" t="s">
        <v>180</v>
      </c>
      <c r="C124" s="110">
        <f>C82+C91+C93+C95+C99+C104+C111+C114+C118+C120+C122</f>
        <v>1459627.24</v>
      </c>
      <c r="D124" s="110">
        <f>D82+D91+D93+D95+D99+D104+D111+D114+D118+D120+D122</f>
        <v>1457627.24</v>
      </c>
      <c r="F124" s="109"/>
      <c r="G124" s="121"/>
      <c r="H124" s="121"/>
      <c r="I124" s="121"/>
      <c r="J124" s="121"/>
      <c r="K124" s="121"/>
    </row>
    <row r="125" spans="1:11" x14ac:dyDescent="0.25">
      <c r="A125" s="104"/>
      <c r="B125" s="104"/>
      <c r="C125" s="112"/>
      <c r="D125" s="112"/>
      <c r="G125" s="122"/>
      <c r="H125" s="122"/>
      <c r="I125" s="122"/>
      <c r="J125" s="122"/>
      <c r="K125" s="122"/>
    </row>
    <row r="126" spans="1:11" x14ac:dyDescent="0.25">
      <c r="G126" s="123"/>
      <c r="H126" s="122"/>
      <c r="I126" s="122"/>
      <c r="J126" s="122"/>
      <c r="K126" s="122"/>
    </row>
    <row r="127" spans="1:11" x14ac:dyDescent="0.25">
      <c r="A127" s="119" t="s">
        <v>201</v>
      </c>
      <c r="B127" s="120"/>
      <c r="C127" s="120"/>
      <c r="D127" s="120"/>
      <c r="G127" s="122"/>
      <c r="H127" s="122"/>
      <c r="I127" s="122"/>
      <c r="J127" s="122"/>
      <c r="K127" s="122"/>
    </row>
    <row r="128" spans="1:11" x14ac:dyDescent="0.25">
      <c r="E128" s="31"/>
      <c r="G128" s="122"/>
      <c r="H128" s="122"/>
      <c r="I128" s="122"/>
      <c r="J128" s="122"/>
      <c r="K128" s="122"/>
    </row>
  </sheetData>
  <mergeCells count="3">
    <mergeCell ref="A3:D3"/>
    <mergeCell ref="A1:C1"/>
    <mergeCell ref="A127:D12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</cp:lastModifiedBy>
  <cp:lastPrinted>2021-10-13T07:17:07Z</cp:lastPrinted>
  <dcterms:created xsi:type="dcterms:W3CDTF">2020-12-03T07:12:59Z</dcterms:created>
  <dcterms:modified xsi:type="dcterms:W3CDTF">2021-10-13T07:23:08Z</dcterms:modified>
</cp:coreProperties>
</file>