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7" i="1"/>
  <c r="D17"/>
  <c r="E17"/>
  <c r="C26" l="1"/>
  <c r="D38" l="1"/>
  <c r="E38"/>
  <c r="C39"/>
  <c r="D63"/>
  <c r="E63"/>
  <c r="C63"/>
  <c r="C38" s="1"/>
  <c r="E39" l="1"/>
  <c r="D39"/>
  <c r="D26" l="1"/>
  <c r="E26"/>
  <c r="E66" l="1"/>
  <c r="E68" s="1"/>
  <c r="D66" l="1"/>
  <c r="D68" s="1"/>
  <c r="C66"/>
  <c r="C68" s="1"/>
</calcChain>
</file>

<file path=xl/sharedStrings.xml><?xml version="1.0" encoding="utf-8"?>
<sst xmlns="http://schemas.openxmlformats.org/spreadsheetml/2006/main" count="116" uniqueCount="115">
  <si>
    <t xml:space="preserve">                                                                                                                                                                                                          </t>
  </si>
  <si>
    <t>2 02 20000 00 0000 150</t>
  </si>
  <si>
    <t>Субсидии бюджетам бюджетной системы  Российской Федерации (межбюджетные субсидии)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</si>
  <si>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</si>
  <si>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</si>
  <si>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</si>
  <si>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</si>
  <si>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</si>
  <si>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2 02 30029 04 0000 150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</si>
  <si>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</si>
  <si>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</si>
  <si>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</si>
  <si>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- на обеспечение земельных участков, предоставленных на бесплатной основе гражданам, имеющим трех и более детей, инженерной инфраструктурой.</t>
  </si>
  <si>
    <t>- на поддержку муниципальных программ по благоустройству территорий муниципальных образований Приморского края</t>
  </si>
  <si>
    <t xml:space="preserve">- на организацию физкультурно-спортивной работы по месту жительства </t>
  </si>
  <si>
    <t>Субвенции  бюджетам субъектов Российской Федерации и муниципальных образований - итого</t>
  </si>
  <si>
    <t>-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</si>
  <si>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</si>
  <si>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на государственное управление охраной труда </t>
  </si>
  <si>
    <t>-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</si>
  <si>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</t>
  </si>
  <si>
    <t>-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</si>
  <si>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</si>
  <si>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- на реализацию государственных полномочий органов опеки и попечительства в отношении несовершеннолетних   </t>
  </si>
  <si>
    <t>-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</si>
  <si>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</si>
  <si>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Единая субвенция, в т.ч.</t>
  </si>
  <si>
    <t>- на реализацию отдельных государственных полномочий по созданию административных комиссий</t>
  </si>
  <si>
    <t>- на создание и обеспечение деятельности комиссии по делам несовершеннолетних и защите их прав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</si>
  <si>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</si>
  <si>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</si>
  <si>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</si>
  <si>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</si>
  <si>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</si>
  <si>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2 02 29999 04 0023 150</t>
  </si>
  <si>
    <t>2 02 29999 04 0013 150</t>
  </si>
  <si>
    <t>2 02 29999 04 0028 150</t>
  </si>
  <si>
    <t>2 02 29999 04 0017 150</t>
  </si>
  <si>
    <t>2 02 30000 00 0000 150</t>
  </si>
  <si>
    <t>2 02 30024 04 0001 150</t>
  </si>
  <si>
    <t>2 02 30024 04 0003 150</t>
  </si>
  <si>
    <t>2 02 30024 04 0004 150</t>
  </si>
  <si>
    <t>2 02 30024 04 0008 150</t>
  </si>
  <si>
    <t>2 02 30024 04 0009 150</t>
  </si>
  <si>
    <t>2 02 30024 04 0022 150</t>
  </si>
  <si>
    <t>2 02 30024 04 0010 150</t>
  </si>
  <si>
    <t>2 02 30024 04 0030 150</t>
  </si>
  <si>
    <t>2 02 30024 04 0032 150</t>
  </si>
  <si>
    <t xml:space="preserve">2 02 35304 04 0000 150                         </t>
  </si>
  <si>
    <t>2 02 40000 00 0000 150</t>
  </si>
  <si>
    <t>2 02 45303 04 0000 150</t>
  </si>
  <si>
    <t>Код классификации</t>
  </si>
  <si>
    <t>Направление</t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</si>
  <si>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комплектование книжных фондов и обеспечение информационно-техническим оборудованием библиотек</t>
    </r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</si>
  <si>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  </r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</si>
  <si>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</si>
  <si>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2 02 30024 04 0033 150</t>
  </si>
  <si>
    <t>2 02 25243 04 0000 150</t>
  </si>
  <si>
    <t>Субсидии на строительство и реконструкцию (модернизацию) объектов питьевого водоснабжения</t>
  </si>
  <si>
    <t>2 02 36900 04 0000 150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</si>
  <si>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</si>
  <si>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</si>
  <si>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сумма, рублей</t>
  </si>
  <si>
    <t>2 02 30024 04 0011 150</t>
  </si>
  <si>
    <t>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</si>
  <si>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2 02 29999 04 0024 150</t>
  </si>
  <si>
    <t>на проектирование и (или) строительство, реконструкцию (модернизацию), капитальный ремонт объектов водопроводно – канализационного хозяйства</t>
  </si>
  <si>
    <t>2 02 29999 04 0011 150</t>
  </si>
  <si>
    <t>2 02 29999 04 0025 150</t>
  </si>
  <si>
    <t>на развитие спортивной инфраструктуры, находящейся в муниципальной собственности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</si>
  <si>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</si>
  <si>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на организацию и обеспечение оздоровления и отдыха детей (за исключением организации отдыха детей в каникулярное время)</t>
  </si>
  <si>
    <t>2 02 30024 04 0007 150</t>
  </si>
  <si>
    <t>2 02 29999 04 0008 150</t>
  </si>
  <si>
    <t>2 02 29999 04 0029 150</t>
  </si>
  <si>
    <t>на обеспечение граждан твердым топливом (дровами)</t>
  </si>
  <si>
    <t>2 02 29999 04 0026 150</t>
  </si>
  <si>
    <t>2 02 39999 04 0000 150</t>
  </si>
  <si>
    <t xml:space="preserve">2 02 30024 04 0036 150 </t>
  </si>
  <si>
    <t xml:space="preserve">Объем безвозмездных поступлений в бюджет </t>
  </si>
  <si>
    <t xml:space="preserve">                Лесозаводского городского  округа   в 2022 году плановом  периоде 2023 и 2024 годов</t>
  </si>
  <si>
    <t>к бюджету Лесозаводского</t>
  </si>
  <si>
    <t xml:space="preserve">городского округа на 2022 год и </t>
  </si>
  <si>
    <t>плановый период 2023 и 2024 годов</t>
  </si>
  <si>
    <t>на капитальный ремонт и ремонт автомобильных дорог общего пользования населенных пунктов за счет дорожного фонда Приморского края</t>
  </si>
  <si>
    <t>Прочие субвенции</t>
  </si>
  <si>
    <t>Субсидии на 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искусств.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</si>
  <si>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</si>
  <si>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</si>
  <si>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2 02 25299 04 0000 150</t>
  </si>
  <si>
    <t>Обеспечение жильем граждан, уволенных с военной службы (службы), и приравненных к ним лиц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</si>
  <si>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</si>
  <si>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на приобретение и поставку спортивного инвентаря, спортивного оборудования и иного имущества для развития лыжного спорта</t>
  </si>
  <si>
    <t>на  капитальный ремонт зданий муниципальных общеобразовательных учреждений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</si>
  <si>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</t>
  </si>
  <si>
    <t>наименования Цст</t>
  </si>
  <si>
    <t>- на реализацию проектов инициативного бюджетирования по направлению "Твой проект"</t>
  </si>
  <si>
    <t>Обеспечение жильем граждан, уволенных с военной службы (службы), и приравненных к ним лиц, за счет краевого бюджета</t>
  </si>
  <si>
    <t>2 02 25519 04 0000 150</t>
  </si>
  <si>
    <t>2 02 29999 04 0034 150</t>
  </si>
  <si>
    <t>на проведение капитального и (или) текущего  ремонта зданий муниципальных общеобразовательных учреждений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</si>
  <si>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предос-тавляемых согласно гарантированному перечню услуг по погребению</t>
  </si>
  <si>
    <t>Субвенции 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</si>
  <si>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</t>
  </si>
  <si>
    <t>2 02 35485 04 0000 150</t>
  </si>
  <si>
    <t>2 02 39999 04 000 150</t>
  </si>
  <si>
    <t>"Приложение 14</t>
  </si>
  <si>
    <t>к решению Думы Лесозаводского</t>
  </si>
  <si>
    <t>городского округа</t>
  </si>
  <si>
    <t>от  № -  НПА</t>
  </si>
  <si>
    <t>Приложение 11</t>
  </si>
  <si>
    <t>2 02 20299 04 0000 150</t>
  </si>
  <si>
    <r>
      <t xml:space="preserve"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 </t>
    </r>
    <r>
      <rPr>
        <i/>
        <sz val="11"/>
        <color theme="1"/>
        <rFont val="Times New Roman"/>
        <family val="1"/>
        <charset val="204"/>
      </rPr>
      <t>(возврат неиспользованного остатка в 2021 году)</t>
    </r>
  </si>
  <si>
    <t>2 02 20302 04 0000 150</t>
  </si>
  <si>
    <r>
      <t xml:space="preserve"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 </t>
    </r>
    <r>
      <rPr>
        <i/>
        <sz val="11"/>
        <color theme="1"/>
        <rFont val="Times New Roman"/>
        <family val="1"/>
        <charset val="204"/>
      </rPr>
      <t>(возврат неиспользованного остатка в 2021 году)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</si>
</sst>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4" fillId="2" borderId="2" xfId="0" applyFont="1" applyFill="1" applyBorder="1" applyAlignment="1">
      <alignment horizontal="center" vertical="top" wrapText="1" shrinkToFit="1"/>
    </xf>
    <xf numFmtId="0" fontId="4" fillId="2" borderId="2" xfId="0" applyFont="1" applyFill="1" applyBorder="1" applyAlignment="1">
      <alignment horizontal="justify" vertical="top" wrapText="1" shrinkToFit="1"/>
    </xf>
    <xf numFmtId="4" fontId="7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 wrapText="1" shrinkToFi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1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0" fillId="0" borderId="0" xfId="0" applyAlignment="1">
      <alignment vertical="top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0" fillId="0" borderId="0" xfId="0" applyFont="1" applyFill="1"/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/>
    </xf>
    <xf numFmtId="0" fontId="6" fillId="0" borderId="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 shrinkToFit="1"/>
    </xf>
    <xf numFmtId="0" fontId="1" fillId="2" borderId="2" xfId="0" applyFont="1" applyFill="1" applyBorder="1" applyAlignment="1">
      <alignment horizontal="center" vertical="top" wrapText="1" shrinkToFit="1"/>
    </xf>
    <xf numFmtId="4" fontId="1" fillId="0" borderId="2" xfId="0" applyNumberFormat="1" applyFont="1" applyFill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4" fontId="0" fillId="0" borderId="0" xfId="0" applyNumberFormat="1"/>
    <xf numFmtId="4" fontId="7" fillId="0" borderId="0" xfId="0" applyNumberFormat="1" applyFont="1" applyFill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shrinkToFit="1"/>
    </xf>
    <xf numFmtId="4" fontId="1" fillId="0" borderId="0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 shrinkToFit="1"/>
    </xf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" fillId="0" borderId="2" xfId="0" applyFont="1" applyFill="1" applyBorder="1" applyAlignment="1">
      <alignment horizontal="justify" vertical="top"/>
    </xf>
    <xf numFmtId="0" fontId="0" fillId="0" borderId="5" xfId="0" applyFont="1" applyFill="1" applyBorder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selection activeCell="B19" sqref="B19"/>
    </sheetView>
  </sheetViews>
  <sheetFormatPr defaultRowHeight="15"/>
  <cols>
    <col min="1" max="1" width="23.5703125" customWidth="1"/>
    <col min="2" max="2" width="56.28515625" style="38" customWidth="1"/>
    <col min="3" max="3" width="16" style="12" customWidth="1"/>
    <col min="4" max="4" width="15.7109375" style="12" customWidth="1"/>
    <col min="5" max="5" width="21.42578125" style="12" customWidth="1"/>
    <col min="6" max="6" width="4.5703125" customWidth="1"/>
    <col min="7" max="7" width="14.85546875" bestFit="1" customWidth="1"/>
    <col min="8" max="8" width="13.28515625" bestFit="1" customWidth="1"/>
  </cols>
  <sheetData>
    <row r="1" spans="1:5">
      <c r="D1" s="66" t="s">
        <v>110</v>
      </c>
      <c r="E1" s="66"/>
    </row>
    <row r="2" spans="1:5">
      <c r="D2" s="66" t="s">
        <v>107</v>
      </c>
      <c r="E2" s="66"/>
    </row>
    <row r="3" spans="1:5">
      <c r="D3" s="66" t="s">
        <v>108</v>
      </c>
      <c r="E3" s="66"/>
    </row>
    <row r="4" spans="1:5">
      <c r="D4" s="66" t="s">
        <v>109</v>
      </c>
      <c r="E4" s="66"/>
    </row>
    <row r="6" spans="1:5" ht="15.75">
      <c r="A6" s="36"/>
      <c r="B6" s="37"/>
      <c r="C6" s="36"/>
      <c r="D6" s="67" t="s">
        <v>106</v>
      </c>
      <c r="E6" s="67"/>
    </row>
    <row r="7" spans="1:5" ht="15.75">
      <c r="A7" s="36"/>
      <c r="B7" s="37"/>
      <c r="C7" s="36"/>
      <c r="D7" s="67" t="s">
        <v>81</v>
      </c>
      <c r="E7" s="67"/>
    </row>
    <row r="8" spans="1:5" ht="15.75">
      <c r="A8" s="36"/>
      <c r="B8" s="37"/>
      <c r="C8" s="36"/>
      <c r="D8" s="67" t="s">
        <v>82</v>
      </c>
      <c r="E8" s="67"/>
    </row>
    <row r="9" spans="1:5" ht="15.75">
      <c r="A9" s="36"/>
      <c r="B9" s="37"/>
      <c r="C9" s="36"/>
      <c r="D9" s="48" t="s">
        <v>83</v>
      </c>
      <c r="E9" s="48"/>
    </row>
    <row r="10" spans="1:5">
      <c r="A10" s="1" t="s">
        <v>0</v>
      </c>
    </row>
    <row r="11" spans="1:5" ht="16.5" customHeight="1">
      <c r="A11" s="72"/>
      <c r="B11" s="72"/>
      <c r="C11" s="72"/>
      <c r="D11" s="72"/>
    </row>
    <row r="12" spans="1:5" ht="16.5" customHeight="1">
      <c r="A12" s="79" t="s">
        <v>79</v>
      </c>
      <c r="B12" s="79"/>
      <c r="C12" s="79"/>
      <c r="D12" s="79"/>
      <c r="E12" s="79"/>
    </row>
    <row r="13" spans="1:5">
      <c r="A13" s="78" t="s">
        <v>80</v>
      </c>
      <c r="B13" s="78"/>
      <c r="C13" s="78"/>
      <c r="D13" s="78"/>
      <c r="E13" s="78"/>
    </row>
    <row r="14" spans="1:5">
      <c r="A14" s="41"/>
      <c r="B14" s="42"/>
      <c r="C14" s="43"/>
      <c r="D14" s="43"/>
      <c r="E14" s="44"/>
    </row>
    <row r="15" spans="1:5" ht="16.5" customHeight="1">
      <c r="A15" s="73" t="s">
        <v>51</v>
      </c>
      <c r="B15" s="73" t="s">
        <v>52</v>
      </c>
      <c r="C15" s="75" t="s">
        <v>62</v>
      </c>
      <c r="D15" s="76"/>
      <c r="E15" s="77"/>
    </row>
    <row r="16" spans="1:5">
      <c r="A16" s="74"/>
      <c r="B16" s="74"/>
      <c r="C16" s="13">
        <v>2022</v>
      </c>
      <c r="D16" s="14">
        <v>2023</v>
      </c>
      <c r="E16" s="15">
        <v>2024</v>
      </c>
    </row>
    <row r="17" spans="1:8" s="2" customFormat="1" ht="28.5">
      <c r="A17" s="3" t="s">
        <v>1</v>
      </c>
      <c r="B17" s="4" t="s">
        <v>2</v>
      </c>
      <c r="C17" s="7">
        <f>C18+C19+C20+C21+C22+C23+C24+C25+C26</f>
        <v>303026608.51999998</v>
      </c>
      <c r="D17" s="7">
        <f t="shared" ref="D17:E17" si="0">D18+D19+D20+D21+D22+D23+D24+D25+D26</f>
        <v>173586093.13999999</v>
      </c>
      <c r="E17" s="7">
        <f t="shared" si="0"/>
        <v>189586399.41</v>
      </c>
    </row>
    <row r="18" spans="1:8" s="2" customFormat="1" ht="105">
      <c r="A18" s="52" t="s">
        <v>111</v>
      </c>
      <c r="B18" s="51" t="s">
        <v>112</v>
      </c>
      <c r="C18" s="53">
        <v>34099606.799999997</v>
      </c>
      <c r="D18" s="53">
        <v>0</v>
      </c>
      <c r="E18" s="53">
        <v>0</v>
      </c>
    </row>
    <row r="19" spans="1:8" s="2" customFormat="1" ht="75">
      <c r="A19" s="80" t="s">
        <v>113</v>
      </c>
      <c r="B19" s="81" t="s">
        <v>114</v>
      </c>
      <c r="C19" s="65">
        <v>5961918.3200000003</v>
      </c>
      <c r="D19" s="65">
        <v>0</v>
      </c>
      <c r="E19" s="65">
        <v>0</v>
      </c>
    </row>
    <row r="20" spans="1:8" s="2" customFormat="1" ht="60">
      <c r="A20" s="52" t="s">
        <v>87</v>
      </c>
      <c r="B20" s="51" t="s">
        <v>88</v>
      </c>
      <c r="C20" s="53">
        <v>0</v>
      </c>
      <c r="D20" s="53">
        <v>3549887.2</v>
      </c>
      <c r="E20" s="53">
        <v>5349887.2</v>
      </c>
    </row>
    <row r="21" spans="1:8" s="2" customFormat="1" ht="60">
      <c r="A21" s="52" t="s">
        <v>89</v>
      </c>
      <c r="B21" s="51" t="s">
        <v>91</v>
      </c>
      <c r="C21" s="65">
        <v>149067.75</v>
      </c>
      <c r="D21" s="65">
        <v>0</v>
      </c>
      <c r="E21" s="65">
        <v>0</v>
      </c>
      <c r="F21" s="62"/>
      <c r="G21" s="62"/>
      <c r="H21" s="62"/>
    </row>
    <row r="22" spans="1:8" ht="48" customHeight="1">
      <c r="A22" s="21" t="s">
        <v>3</v>
      </c>
      <c r="B22" s="9" t="s">
        <v>9</v>
      </c>
      <c r="C22" s="56">
        <v>7428000</v>
      </c>
      <c r="D22" s="56">
        <v>7367366.1600000001</v>
      </c>
      <c r="E22" s="56">
        <v>7956190.7400000002</v>
      </c>
      <c r="F22" s="59"/>
      <c r="G22" s="63"/>
      <c r="H22" s="60"/>
    </row>
    <row r="23" spans="1:8" ht="45">
      <c r="A23" s="22" t="s">
        <v>32</v>
      </c>
      <c r="B23" s="9" t="s">
        <v>10</v>
      </c>
      <c r="C23" s="56">
        <v>13101107.119999999</v>
      </c>
      <c r="D23" s="56">
        <v>13101107.119999999</v>
      </c>
      <c r="E23" s="56">
        <v>14556779.960000001</v>
      </c>
      <c r="F23" s="59"/>
      <c r="G23" s="59"/>
      <c r="H23" s="59"/>
    </row>
    <row r="24" spans="1:8" ht="45">
      <c r="A24" s="64" t="s">
        <v>98</v>
      </c>
      <c r="B24" s="9" t="s">
        <v>86</v>
      </c>
      <c r="C24" s="56">
        <v>61831672.340000004</v>
      </c>
      <c r="D24" s="56">
        <v>0</v>
      </c>
      <c r="E24" s="56">
        <v>0</v>
      </c>
      <c r="F24" s="59"/>
      <c r="G24" s="59"/>
      <c r="H24" s="59"/>
    </row>
    <row r="25" spans="1:8" ht="30">
      <c r="A25" s="22" t="s">
        <v>57</v>
      </c>
      <c r="B25" s="23" t="s">
        <v>58</v>
      </c>
      <c r="C25" s="56">
        <v>1799710.2</v>
      </c>
      <c r="D25" s="56">
        <v>108482401.09999999</v>
      </c>
      <c r="E25" s="56">
        <v>135013867.34999999</v>
      </c>
      <c r="F25" s="59"/>
      <c r="G25" s="63"/>
      <c r="H25" s="60"/>
    </row>
    <row r="26" spans="1:8">
      <c r="A26" s="21" t="s">
        <v>33</v>
      </c>
      <c r="B26" s="24" t="s">
        <v>11</v>
      </c>
      <c r="C26" s="6">
        <f>C31+C33+C34+C36+C32+C30+C35+C27+C29+C28+C37</f>
        <v>178655525.99000001</v>
      </c>
      <c r="D26" s="6">
        <f t="shared" ref="D26:E26" si="1">D31+D33+D34+D36+D32+D30+D35+D27+D29+D28</f>
        <v>41085331.560000002</v>
      </c>
      <c r="E26" s="6">
        <f t="shared" si="1"/>
        <v>26709674.16</v>
      </c>
      <c r="F26" s="59"/>
      <c r="G26" s="59"/>
      <c r="H26" s="59"/>
    </row>
    <row r="27" spans="1:8" ht="45">
      <c r="A27" s="20" t="s">
        <v>73</v>
      </c>
      <c r="B27" s="25" t="s">
        <v>100</v>
      </c>
      <c r="C27" s="5">
        <v>20493952.420000002</v>
      </c>
      <c r="D27" s="5">
        <v>0</v>
      </c>
      <c r="E27" s="5">
        <v>0</v>
      </c>
    </row>
    <row r="28" spans="1:8" ht="19.5" customHeight="1">
      <c r="A28" s="20" t="s">
        <v>76</v>
      </c>
      <c r="B28" s="25" t="s">
        <v>75</v>
      </c>
      <c r="C28" s="5">
        <v>1099205.4099999999</v>
      </c>
      <c r="D28" s="5">
        <v>0</v>
      </c>
      <c r="E28" s="5">
        <v>0</v>
      </c>
    </row>
    <row r="29" spans="1:8" s="10" customFormat="1" ht="45">
      <c r="A29" s="27" t="s">
        <v>74</v>
      </c>
      <c r="B29" s="34" t="s">
        <v>92</v>
      </c>
      <c r="C29" s="5">
        <v>2715999.96</v>
      </c>
      <c r="D29" s="5">
        <v>0</v>
      </c>
      <c r="E29" s="5">
        <v>0</v>
      </c>
    </row>
    <row r="30" spans="1:8" ht="49.5" customHeight="1">
      <c r="A30" s="20" t="s">
        <v>67</v>
      </c>
      <c r="B30" s="26" t="s">
        <v>84</v>
      </c>
      <c r="C30" s="5">
        <v>100000000</v>
      </c>
      <c r="D30" s="5">
        <v>0</v>
      </c>
      <c r="E30" s="5">
        <v>0</v>
      </c>
    </row>
    <row r="31" spans="1:8" ht="34.5" customHeight="1">
      <c r="A31" s="27" t="s">
        <v>34</v>
      </c>
      <c r="B31" s="25" t="s">
        <v>53</v>
      </c>
      <c r="C31" s="5">
        <v>0</v>
      </c>
      <c r="D31" s="5">
        <v>168005</v>
      </c>
      <c r="E31" s="5">
        <v>168005</v>
      </c>
    </row>
    <row r="32" spans="1:8" ht="45">
      <c r="A32" s="27" t="s">
        <v>65</v>
      </c>
      <c r="B32" s="25" t="s">
        <v>66</v>
      </c>
      <c r="C32" s="5">
        <v>11873881.300000001</v>
      </c>
      <c r="D32" s="5">
        <v>0</v>
      </c>
      <c r="E32" s="5">
        <v>0</v>
      </c>
      <c r="F32" s="59"/>
      <c r="G32" s="58"/>
      <c r="H32" s="60"/>
    </row>
    <row r="33" spans="1:8" ht="48" customHeight="1">
      <c r="A33" s="20" t="s">
        <v>35</v>
      </c>
      <c r="B33" s="25" t="s">
        <v>12</v>
      </c>
      <c r="C33" s="5">
        <v>14542957.4</v>
      </c>
      <c r="D33" s="5">
        <v>14542957.4</v>
      </c>
      <c r="E33" s="5">
        <v>0</v>
      </c>
      <c r="F33" s="59"/>
      <c r="G33" s="59"/>
      <c r="H33" s="59"/>
    </row>
    <row r="34" spans="1:8" ht="45">
      <c r="A34" s="20" t="s">
        <v>36</v>
      </c>
      <c r="B34" s="25" t="s">
        <v>13</v>
      </c>
      <c r="C34" s="5">
        <v>13642942.77</v>
      </c>
      <c r="D34" s="5">
        <v>25784985.16</v>
      </c>
      <c r="E34" s="5">
        <v>25784985.16</v>
      </c>
      <c r="F34" s="59"/>
      <c r="G34" s="59"/>
      <c r="H34" s="59"/>
    </row>
    <row r="35" spans="1:8" ht="30">
      <c r="A35" s="20" t="s">
        <v>68</v>
      </c>
      <c r="B35" s="45" t="s">
        <v>69</v>
      </c>
      <c r="C35" s="5">
        <v>4701036</v>
      </c>
      <c r="D35" s="5">
        <v>0</v>
      </c>
      <c r="E35" s="5">
        <v>0</v>
      </c>
      <c r="F35" s="59"/>
      <c r="G35" s="58"/>
      <c r="H35" s="61"/>
    </row>
    <row r="36" spans="1:8" ht="30">
      <c r="A36" s="20" t="s">
        <v>37</v>
      </c>
      <c r="B36" s="25" t="s">
        <v>14</v>
      </c>
      <c r="C36" s="5">
        <v>585550.73</v>
      </c>
      <c r="D36" s="5">
        <v>589384</v>
      </c>
      <c r="E36" s="5">
        <v>756684</v>
      </c>
      <c r="F36" s="59"/>
      <c r="G36" s="58"/>
      <c r="H36" s="60"/>
    </row>
    <row r="37" spans="1:8" ht="30">
      <c r="A37" s="20" t="s">
        <v>99</v>
      </c>
      <c r="B37" s="26" t="s">
        <v>96</v>
      </c>
      <c r="C37" s="5">
        <v>9000000</v>
      </c>
      <c r="D37" s="5">
        <v>0</v>
      </c>
      <c r="E37" s="5">
        <v>0</v>
      </c>
      <c r="G37" s="58"/>
      <c r="H37" s="57"/>
    </row>
    <row r="38" spans="1:8" ht="30.75" customHeight="1">
      <c r="A38" s="28" t="s">
        <v>38</v>
      </c>
      <c r="B38" s="24" t="s">
        <v>15</v>
      </c>
      <c r="C38" s="6">
        <f>C39+C53+C54+C56+C57+C60+C59+C63+C58</f>
        <v>561899483</v>
      </c>
      <c r="D38" s="6">
        <f t="shared" ref="D38:E38" si="2">D39+D53+D54+D56+D57+D60+D59+D63+D58</f>
        <v>589376137.05999994</v>
      </c>
      <c r="E38" s="6">
        <f t="shared" si="2"/>
        <v>617443290.67999995</v>
      </c>
    </row>
    <row r="39" spans="1:8" ht="45">
      <c r="A39" s="29" t="s">
        <v>6</v>
      </c>
      <c r="B39" s="30" t="s">
        <v>7</v>
      </c>
      <c r="C39" s="11">
        <f>C41+C42+C43+C44+C45+C47+C48+C49+C50+C52+C46+C51+C40</f>
        <v>498472456.28999996</v>
      </c>
      <c r="D39" s="11">
        <f>D41+D42+D43+D44+D45+D47+D48+D49+D50+D52+D46+D51+D40</f>
        <v>530316197.01999998</v>
      </c>
      <c r="E39" s="11">
        <f>E41+E42+E43+E44+E45+E47+E48+E49+E50+E52+E46+E51+E40</f>
        <v>558299388.63999999</v>
      </c>
    </row>
    <row r="40" spans="1:8" ht="168.75" customHeight="1">
      <c r="A40" s="20" t="s">
        <v>78</v>
      </c>
      <c r="B40" s="25" t="s">
        <v>101</v>
      </c>
      <c r="C40" s="18">
        <v>324190</v>
      </c>
      <c r="D40" s="18">
        <v>337158</v>
      </c>
      <c r="E40" s="18">
        <v>350644</v>
      </c>
    </row>
    <row r="41" spans="1:8" ht="78" customHeight="1">
      <c r="A41" s="20" t="s">
        <v>39</v>
      </c>
      <c r="B41" s="25" t="s">
        <v>16</v>
      </c>
      <c r="C41" s="5">
        <v>250418808</v>
      </c>
      <c r="D41" s="5">
        <v>265293466</v>
      </c>
      <c r="E41" s="5">
        <v>280896358</v>
      </c>
    </row>
    <row r="42" spans="1:8" ht="63" customHeight="1">
      <c r="A42" s="20" t="s">
        <v>40</v>
      </c>
      <c r="B42" s="25" t="s">
        <v>17</v>
      </c>
      <c r="C42" s="5">
        <v>177902993</v>
      </c>
      <c r="D42" s="5">
        <v>188169862</v>
      </c>
      <c r="E42" s="5">
        <v>198933654</v>
      </c>
    </row>
    <row r="43" spans="1:8" ht="20.25" customHeight="1">
      <c r="A43" s="20" t="s">
        <v>41</v>
      </c>
      <c r="B43" s="25" t="s">
        <v>18</v>
      </c>
      <c r="C43" s="5">
        <v>909860</v>
      </c>
      <c r="D43" s="5">
        <v>943655</v>
      </c>
      <c r="E43" s="5">
        <v>978802</v>
      </c>
    </row>
    <row r="44" spans="1:8" ht="78" customHeight="1">
      <c r="A44" s="20" t="s">
        <v>42</v>
      </c>
      <c r="B44" s="25" t="s">
        <v>19</v>
      </c>
      <c r="C44" s="5">
        <v>1048.74</v>
      </c>
      <c r="D44" s="5">
        <v>1090.68</v>
      </c>
      <c r="E44" s="5">
        <v>1134.3</v>
      </c>
    </row>
    <row r="45" spans="1:8" ht="60">
      <c r="A45" s="20" t="s">
        <v>43</v>
      </c>
      <c r="B45" s="25" t="s">
        <v>20</v>
      </c>
      <c r="C45" s="5">
        <v>2227672.33</v>
      </c>
      <c r="D45" s="5">
        <v>629761.93999999994</v>
      </c>
      <c r="E45" s="5">
        <v>629761.93999999994</v>
      </c>
    </row>
    <row r="46" spans="1:8" ht="60">
      <c r="A46" s="20" t="s">
        <v>63</v>
      </c>
      <c r="B46" s="25" t="s">
        <v>64</v>
      </c>
      <c r="C46" s="5">
        <v>9566750</v>
      </c>
      <c r="D46" s="5">
        <v>9566750</v>
      </c>
      <c r="E46" s="5">
        <v>9566750</v>
      </c>
    </row>
    <row r="47" spans="1:8" ht="90">
      <c r="A47" s="20" t="s">
        <v>44</v>
      </c>
      <c r="B47" s="25" t="s">
        <v>54</v>
      </c>
      <c r="C47" s="5">
        <v>3387.08</v>
      </c>
      <c r="D47" s="5">
        <v>3387.08</v>
      </c>
      <c r="E47" s="5">
        <v>3387.08</v>
      </c>
    </row>
    <row r="48" spans="1:8" ht="63.75" customHeight="1">
      <c r="A48" s="31" t="s">
        <v>45</v>
      </c>
      <c r="B48" s="25" t="s">
        <v>21</v>
      </c>
      <c r="C48" s="5">
        <v>1800000</v>
      </c>
      <c r="D48" s="5">
        <v>1800000</v>
      </c>
      <c r="E48" s="5">
        <v>1800000</v>
      </c>
    </row>
    <row r="49" spans="1:5" ht="79.5" customHeight="1">
      <c r="A49" s="27" t="s">
        <v>56</v>
      </c>
      <c r="B49" s="47" t="s">
        <v>22</v>
      </c>
      <c r="C49" s="19">
        <v>4243439.76</v>
      </c>
      <c r="D49" s="19">
        <v>10988567.76</v>
      </c>
      <c r="E49" s="19">
        <v>10988567.76</v>
      </c>
    </row>
    <row r="50" spans="1:5" ht="45">
      <c r="A50" s="32" t="s">
        <v>46</v>
      </c>
      <c r="B50" s="25" t="s">
        <v>23</v>
      </c>
      <c r="C50" s="5">
        <v>3900437</v>
      </c>
      <c r="D50" s="5">
        <v>4043847</v>
      </c>
      <c r="E50" s="5">
        <v>4192993</v>
      </c>
    </row>
    <row r="51" spans="1:5" ht="45">
      <c r="A51" s="46" t="s">
        <v>72</v>
      </c>
      <c r="B51" s="25" t="s">
        <v>71</v>
      </c>
      <c r="C51" s="5">
        <v>3427515</v>
      </c>
      <c r="D51" s="5">
        <v>3427515</v>
      </c>
      <c r="E51" s="5">
        <v>3427515</v>
      </c>
    </row>
    <row r="52" spans="1:5" ht="60">
      <c r="A52" s="20" t="s">
        <v>47</v>
      </c>
      <c r="B52" s="25" t="s">
        <v>24</v>
      </c>
      <c r="C52" s="5">
        <v>43746355.380000003</v>
      </c>
      <c r="D52" s="5">
        <v>45111136.560000002</v>
      </c>
      <c r="E52" s="5">
        <v>46529821.560000002</v>
      </c>
    </row>
    <row r="53" spans="1:5" ht="90">
      <c r="A53" s="21" t="s">
        <v>8</v>
      </c>
      <c r="B53" s="9" t="s">
        <v>103</v>
      </c>
      <c r="C53" s="39">
        <v>9898126</v>
      </c>
      <c r="D53" s="39">
        <v>9898126</v>
      </c>
      <c r="E53" s="39">
        <v>9898126</v>
      </c>
    </row>
    <row r="54" spans="1:5" ht="15" customHeight="1">
      <c r="A54" s="70" t="s">
        <v>55</v>
      </c>
      <c r="B54" s="68" t="s">
        <v>102</v>
      </c>
      <c r="C54" s="71">
        <v>427804</v>
      </c>
      <c r="D54" s="71">
        <v>25412</v>
      </c>
      <c r="E54" s="71">
        <v>22587</v>
      </c>
    </row>
    <row r="55" spans="1:5" ht="77.25" customHeight="1">
      <c r="A55" s="70"/>
      <c r="B55" s="69"/>
      <c r="C55" s="71"/>
      <c r="D55" s="71"/>
      <c r="E55" s="71"/>
    </row>
    <row r="56" spans="1:5" ht="60">
      <c r="A56" s="21" t="s">
        <v>48</v>
      </c>
      <c r="B56" s="9" t="s">
        <v>25</v>
      </c>
      <c r="C56" s="39">
        <v>26941600</v>
      </c>
      <c r="D56" s="39">
        <v>26941600</v>
      </c>
      <c r="E56" s="39">
        <v>26941600</v>
      </c>
    </row>
    <row r="57" spans="1:5" ht="32.25" customHeight="1">
      <c r="A57" s="21" t="s">
        <v>4</v>
      </c>
      <c r="B57" s="9" t="s">
        <v>5</v>
      </c>
      <c r="C57" s="39">
        <v>2941776</v>
      </c>
      <c r="D57" s="39">
        <v>2941776</v>
      </c>
      <c r="E57" s="39">
        <v>2941776</v>
      </c>
    </row>
    <row r="58" spans="1:5" ht="32.25" customHeight="1">
      <c r="A58" s="21" t="s">
        <v>104</v>
      </c>
      <c r="B58" s="9" t="s">
        <v>90</v>
      </c>
      <c r="C58" s="56">
        <v>4044099.58</v>
      </c>
      <c r="D58" s="56">
        <v>0</v>
      </c>
      <c r="E58" s="56">
        <v>0</v>
      </c>
    </row>
    <row r="59" spans="1:5" ht="50.25" customHeight="1">
      <c r="A59" s="21" t="s">
        <v>60</v>
      </c>
      <c r="B59" s="33" t="s">
        <v>61</v>
      </c>
      <c r="C59" s="39">
        <v>16214571.039999999</v>
      </c>
      <c r="D59" s="39">
        <v>16214571.039999999</v>
      </c>
      <c r="E59" s="39">
        <v>16214571.039999999</v>
      </c>
    </row>
    <row r="60" spans="1:5">
      <c r="A60" s="21" t="s">
        <v>59</v>
      </c>
      <c r="B60" s="9" t="s">
        <v>26</v>
      </c>
      <c r="C60" s="39">
        <v>2233705</v>
      </c>
      <c r="D60" s="39">
        <v>2317154</v>
      </c>
      <c r="E60" s="39">
        <v>2403941</v>
      </c>
    </row>
    <row r="61" spans="1:5" ht="30">
      <c r="A61" s="27"/>
      <c r="B61" s="34" t="s">
        <v>27</v>
      </c>
      <c r="C61" s="5">
        <v>874029</v>
      </c>
      <c r="D61" s="5">
        <v>906419</v>
      </c>
      <c r="E61" s="5">
        <v>940105</v>
      </c>
    </row>
    <row r="62" spans="1:5" ht="30">
      <c r="A62" s="27"/>
      <c r="B62" s="34" t="s">
        <v>28</v>
      </c>
      <c r="C62" s="5">
        <v>1359676</v>
      </c>
      <c r="D62" s="5">
        <v>1410735</v>
      </c>
      <c r="E62" s="5">
        <v>1463836</v>
      </c>
    </row>
    <row r="63" spans="1:5" ht="15" customHeight="1">
      <c r="A63" s="49" t="s">
        <v>77</v>
      </c>
      <c r="B63" s="50" t="s">
        <v>85</v>
      </c>
      <c r="C63" s="6">
        <f>C64+C65</f>
        <v>725345.09</v>
      </c>
      <c r="D63" s="6">
        <f t="shared" ref="D63:E63" si="3">D64+D65</f>
        <v>721301</v>
      </c>
      <c r="E63" s="6">
        <f t="shared" si="3"/>
        <v>721301</v>
      </c>
    </row>
    <row r="64" spans="1:5" ht="47.25" customHeight="1">
      <c r="A64" s="22" t="s">
        <v>77</v>
      </c>
      <c r="B64" s="33" t="s">
        <v>70</v>
      </c>
      <c r="C64" s="40">
        <v>721301</v>
      </c>
      <c r="D64" s="40">
        <v>721301</v>
      </c>
      <c r="E64" s="40">
        <v>721301</v>
      </c>
    </row>
    <row r="65" spans="1:5" ht="50.25" customHeight="1">
      <c r="A65" s="22" t="s">
        <v>105</v>
      </c>
      <c r="B65" s="33" t="s">
        <v>97</v>
      </c>
      <c r="C65" s="55">
        <v>4044.09</v>
      </c>
      <c r="D65" s="55">
        <v>0</v>
      </c>
      <c r="E65" s="55">
        <v>0</v>
      </c>
    </row>
    <row r="66" spans="1:5" ht="17.25" customHeight="1">
      <c r="A66" s="28" t="s">
        <v>49</v>
      </c>
      <c r="B66" s="24" t="s">
        <v>29</v>
      </c>
      <c r="C66" s="16">
        <f t="shared" ref="C66:E66" si="4">C67</f>
        <v>28665000</v>
      </c>
      <c r="D66" s="16">
        <f t="shared" si="4"/>
        <v>28665000</v>
      </c>
      <c r="E66" s="16">
        <f t="shared" si="4"/>
        <v>29250000</v>
      </c>
    </row>
    <row r="67" spans="1:5" ht="60">
      <c r="A67" s="21" t="s">
        <v>50</v>
      </c>
      <c r="B67" s="9" t="s">
        <v>30</v>
      </c>
      <c r="C67" s="8">
        <v>28665000</v>
      </c>
      <c r="D67" s="8">
        <v>28665000</v>
      </c>
      <c r="E67" s="8">
        <v>29250000</v>
      </c>
    </row>
    <row r="68" spans="1:5">
      <c r="A68" s="28"/>
      <c r="B68" s="35" t="s">
        <v>31</v>
      </c>
      <c r="C68" s="17">
        <f>C17+C38+C66</f>
        <v>893591091.51999998</v>
      </c>
      <c r="D68" s="17">
        <f>D17+D38+D66</f>
        <v>791627230.19999993</v>
      </c>
      <c r="E68" s="17">
        <f>E17+E38+E66</f>
        <v>836279690.08999991</v>
      </c>
    </row>
  </sheetData>
  <mergeCells count="18">
    <mergeCell ref="D8:E8"/>
    <mergeCell ref="D6:E6"/>
    <mergeCell ref="B54:B55"/>
    <mergeCell ref="A54:A55"/>
    <mergeCell ref="C54:C55"/>
    <mergeCell ref="D54:D55"/>
    <mergeCell ref="A11:D11"/>
    <mergeCell ref="A15:A16"/>
    <mergeCell ref="B15:B16"/>
    <mergeCell ref="C15:E15"/>
    <mergeCell ref="E54:E55"/>
    <mergeCell ref="A13:E13"/>
    <mergeCell ref="A12:E12"/>
    <mergeCell ref="D1:E1"/>
    <mergeCell ref="D2:E2"/>
    <mergeCell ref="D3:E3"/>
    <mergeCell ref="D4:E4"/>
    <mergeCell ref="D7:E7"/>
  </mergeCells>
  <printOptions horizontalCentered="1"/>
  <pageMargins left="0.59055118110236227" right="0.59055118110236227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4"/>
  <sheetViews>
    <sheetView workbookViewId="0">
      <selection activeCell="A2" sqref="A2:A4"/>
    </sheetView>
  </sheetViews>
  <sheetFormatPr defaultRowHeight="15"/>
  <cols>
    <col min="1" max="1" width="42.42578125" customWidth="1"/>
  </cols>
  <sheetData>
    <row r="2" spans="1:1">
      <c r="A2" s="54" t="s">
        <v>95</v>
      </c>
    </row>
    <row r="3" spans="1:1" ht="45">
      <c r="A3" s="9" t="s">
        <v>93</v>
      </c>
    </row>
    <row r="4" spans="1:1" ht="64.5" customHeight="1">
      <c r="A4" s="33" t="s">
        <v>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Синюкова</cp:lastModifiedBy>
  <cp:lastPrinted>2022-05-12T05:45:30Z</cp:lastPrinted>
  <dcterms:created xsi:type="dcterms:W3CDTF">2020-12-03T23:57:01Z</dcterms:created>
  <dcterms:modified xsi:type="dcterms:W3CDTF">2022-05-12T05:45:45Z</dcterms:modified>
</cp:coreProperties>
</file>